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/>
  </bookViews>
  <sheets>
    <sheet name="на 01,07,2025" sheetId="37" r:id="rId1"/>
  </sheets>
  <definedNames>
    <definedName name="_xlnm._FilterDatabase" localSheetId="0" hidden="1">'на 01,07,2025'!$A$11:$E$48</definedName>
    <definedName name="_xlnm.Print_Titles" localSheetId="0">'на 01,07,2025'!$10:$11</definedName>
    <definedName name="_xlnm.Print_Area" localSheetId="0">'на 01,07,2025'!$A$1:$E$54</definedName>
  </definedNames>
  <calcPr calcId="124519"/>
</workbook>
</file>

<file path=xl/calcChain.xml><?xml version="1.0" encoding="utf-8"?>
<calcChain xmlns="http://schemas.openxmlformats.org/spreadsheetml/2006/main">
  <c r="D18" i="37"/>
  <c r="E19"/>
  <c r="E12"/>
  <c r="E42"/>
  <c r="E28"/>
  <c r="E24"/>
  <c r="D24"/>
  <c r="D19"/>
  <c r="E45" l="1"/>
  <c r="D45"/>
  <c r="D42"/>
  <c r="E38"/>
  <c r="D38"/>
  <c r="E32"/>
  <c r="D32"/>
  <c r="D28"/>
  <c r="D12"/>
  <c r="D48" l="1"/>
  <c r="E48"/>
</calcChain>
</file>

<file path=xl/sharedStrings.xml><?xml version="1.0" encoding="utf-8"?>
<sst xmlns="http://schemas.openxmlformats.org/spreadsheetml/2006/main" count="108" uniqueCount="101">
  <si>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</si>
  <si>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</si>
  <si>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</si>
  <si>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</si>
  <si>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</si>
  <si>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</si>
  <si>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</si>
  <si>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</si>
  <si>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</si>
  <si>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</si>
  <si>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</si>
  <si>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</si>
  <si>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</si>
  <si>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</si>
  <si>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</si>
  <si>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</si>
  <si>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</si>
  <si>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</si>
  <si>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</si>
  <si>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</si>
  <si>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</si>
  <si>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</si>
  <si>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</si>
  <si>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</si>
  <si>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</si>
  <si>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</si>
  <si>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</si>
  <si>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</si>
  <si>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</si>
  <si>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</si>
  <si>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</si>
  <si>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</si>
  <si>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</si>
  <si>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</si>
  <si>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</si>
  <si>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</si>
  <si>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</si>
  <si>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</si>
  <si>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</si>
  <si>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</si>
  <si>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</si>
  <si>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</si>
  <si>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</si>
  <si>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</si>
  <si>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</si>
  <si>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</si>
  <si>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</si>
  <si>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</si>
  <si>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</si>
  <si>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</si>
  <si>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</si>
  <si>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</si>
  <si>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</si>
  <si>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</si>
  <si>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</si>
  <si>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</si>
  <si>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</si>
  <si>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</si>
  <si>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</si>
  <si>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</si>
  <si>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</si>
  <si>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</si>
  <si>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</si>
  <si>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</si>
  <si>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</si>
  <si>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</si>
  <si>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</si>
  <si>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</si>
  <si>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</si>
  <si>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</si>
  <si>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</si>
  <si>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</si>
  <si>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</si>
  <si>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</si>
  <si>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</si>
  <si>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</si>
  <si>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</si>
  <si>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</si>
  <si>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</si>
  <si>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</si>
  <si>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</si>
  <si>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</si>
  <si>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Приложение №2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</si>
  <si>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</si>
  <si>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</si>
  <si>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</si>
  <si>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</si>
  <si>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</si>
  <si>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</si>
  <si>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</si>
  <si>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</si>
  <si>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</si>
  <si>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</si>
  <si>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</si>
  <si>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А.А. Стушнова, 3-67-17</t>
  </si>
  <si>
    <t>3.2</t>
  </si>
  <si>
    <t>Среднесписочная численность (чел.)</t>
  </si>
  <si>
    <t>по состоянию на 01.07.2025</t>
  </si>
  <si>
    <t xml:space="preserve">И.о. начальника финансового управления </t>
  </si>
  <si>
    <t>В.Ю.Ретивова</t>
  </si>
  <si>
    <t>от 18.07.2025 № 872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</si>
</sst>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1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2" t="s">
        <v>82</v>
      </c>
      <c r="E1" s="52"/>
      <c r="F1" s="50"/>
    </row>
    <row r="2" spans="1:11" s="34" customFormat="1" ht="13.8">
      <c r="C2" s="46"/>
      <c r="D2" s="56" t="s">
        <v>84</v>
      </c>
      <c r="E2" s="56"/>
      <c r="F2" s="47"/>
    </row>
    <row r="3" spans="1:11" s="34" customFormat="1" ht="13.8">
      <c r="C3" s="46"/>
      <c r="D3" s="58" t="s">
        <v>85</v>
      </c>
      <c r="E3" s="58"/>
      <c r="F3" s="49"/>
    </row>
    <row r="4" spans="1:11" s="34" customFormat="1">
      <c r="D4" s="57" t="s">
        <v>100</v>
      </c>
      <c r="E4" s="57"/>
    </row>
    <row r="5" spans="1:11" ht="15" customHeight="1">
      <c r="A5" s="3"/>
      <c r="B5" s="3"/>
      <c r="C5" s="4"/>
      <c r="D5" s="28"/>
      <c r="E5" s="29"/>
    </row>
    <row r="6" spans="1:11" ht="17.399999999999999">
      <c r="A6" s="53" t="s">
        <v>86</v>
      </c>
      <c r="B6" s="53"/>
      <c r="C6" s="53"/>
      <c r="D6" s="53"/>
      <c r="E6" s="53"/>
    </row>
    <row r="7" spans="1:11" ht="42" customHeight="1">
      <c r="A7" s="53" t="s">
        <v>87</v>
      </c>
      <c r="B7" s="53"/>
      <c r="C7" s="53"/>
      <c r="D7" s="53"/>
      <c r="E7" s="53"/>
    </row>
    <row r="8" spans="1:11" ht="17.399999999999999">
      <c r="A8" s="53" t="s">
        <v>97</v>
      </c>
      <c r="B8" s="53"/>
      <c r="C8" s="53"/>
      <c r="D8" s="53"/>
      <c r="E8" s="53"/>
    </row>
    <row r="9" spans="1:11">
      <c r="B9" s="8"/>
      <c r="E9" s="31"/>
    </row>
    <row r="10" spans="1:11" ht="156">
      <c r="A10" s="41" t="s">
        <v>0</v>
      </c>
      <c r="B10" s="42" t="s">
        <v>51</v>
      </c>
      <c r="C10" s="42" t="s">
        <v>52</v>
      </c>
      <c r="D10" s="43" t="s">
        <v>96</v>
      </c>
      <c r="E10" s="44" t="s">
        <v>88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68</v>
      </c>
      <c r="D12" s="23">
        <f>D14+D15+D16+D17+D18</f>
        <v>184</v>
      </c>
      <c r="E12" s="19">
        <f>E14+E15+E16+E17+E18</f>
        <v>51962.96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0">
        <v>0</v>
      </c>
      <c r="E14" s="22">
        <v>1339.81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0">
        <v>2</v>
      </c>
      <c r="E15" s="21">
        <v>1475.52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0">
        <v>14</v>
      </c>
      <c r="E16" s="21">
        <v>5958.78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0">
        <v>6</v>
      </c>
      <c r="E17" s="21">
        <v>2462.39</v>
      </c>
    </row>
    <row r="18" spans="1:8">
      <c r="A18" s="17" t="s">
        <v>26</v>
      </c>
      <c r="B18" s="17" t="s">
        <v>28</v>
      </c>
      <c r="C18" s="13" t="s">
        <v>11</v>
      </c>
      <c r="D18" s="40">
        <f>14+1+26+121</f>
        <v>162</v>
      </c>
      <c r="E18" s="21">
        <v>40726.46</v>
      </c>
      <c r="H18" s="39"/>
    </row>
    <row r="19" spans="1:8" ht="31.2">
      <c r="A19" s="16" t="s">
        <v>5</v>
      </c>
      <c r="B19" s="16" t="s">
        <v>9</v>
      </c>
      <c r="C19" s="10" t="s">
        <v>69</v>
      </c>
      <c r="D19" s="23">
        <f>D21+D22+D23</f>
        <v>14.5</v>
      </c>
      <c r="E19" s="19">
        <f>E21+E22+E23</f>
        <v>4983.3500000000004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79</v>
      </c>
      <c r="C21" s="13" t="s">
        <v>80</v>
      </c>
      <c r="D21" s="40">
        <v>0.5</v>
      </c>
      <c r="E21" s="21">
        <v>425.35</v>
      </c>
      <c r="F21" s="36"/>
      <c r="G21" s="36"/>
    </row>
    <row r="22" spans="1:8">
      <c r="A22" s="17" t="s">
        <v>81</v>
      </c>
      <c r="B22" s="17" t="s">
        <v>12</v>
      </c>
      <c r="C22" s="13" t="s">
        <v>67</v>
      </c>
      <c r="D22" s="40">
        <v>4</v>
      </c>
      <c r="E22" s="22">
        <v>1719.3</v>
      </c>
    </row>
    <row r="23" spans="1:8" ht="31.2">
      <c r="A23" s="17" t="s">
        <v>89</v>
      </c>
      <c r="B23" s="17" t="s">
        <v>90</v>
      </c>
      <c r="C23" s="13" t="s">
        <v>91</v>
      </c>
      <c r="D23" s="40">
        <v>10</v>
      </c>
      <c r="E23" s="22">
        <v>2838.7</v>
      </c>
    </row>
    <row r="24" spans="1:8">
      <c r="A24" s="16" t="s">
        <v>77</v>
      </c>
      <c r="B24" s="16" t="s">
        <v>29</v>
      </c>
      <c r="C24" s="10" t="s">
        <v>70</v>
      </c>
      <c r="D24" s="23">
        <f>D27+D26</f>
        <v>45</v>
      </c>
      <c r="E24" s="19">
        <f>E26+E27</f>
        <v>11743.63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92</v>
      </c>
      <c r="C26" s="13" t="s">
        <v>93</v>
      </c>
      <c r="D26" s="40">
        <v>5</v>
      </c>
      <c r="E26" s="21">
        <v>284.97000000000003</v>
      </c>
      <c r="F26" s="36"/>
      <c r="G26" s="36"/>
    </row>
    <row r="27" spans="1:8">
      <c r="A27" s="17" t="s">
        <v>95</v>
      </c>
      <c r="B27" s="17" t="s">
        <v>45</v>
      </c>
      <c r="C27" s="13" t="s">
        <v>46</v>
      </c>
      <c r="D27" s="40">
        <v>40</v>
      </c>
      <c r="E27" s="21">
        <v>11458.66</v>
      </c>
    </row>
    <row r="28" spans="1:8">
      <c r="A28" s="16" t="s">
        <v>78</v>
      </c>
      <c r="B28" s="16" t="s">
        <v>13</v>
      </c>
      <c r="C28" s="10" t="s">
        <v>71</v>
      </c>
      <c r="D28" s="23">
        <f>D30+D31</f>
        <v>44.5</v>
      </c>
      <c r="E28" s="19">
        <f>E30+E31</f>
        <v>14481.109999999999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0">
        <v>4.5</v>
      </c>
      <c r="E30" s="22">
        <v>1300.23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0">
        <v>40</v>
      </c>
      <c r="E31" s="22">
        <v>13180.88</v>
      </c>
    </row>
    <row r="32" spans="1:8">
      <c r="A32" s="16" t="s">
        <v>30</v>
      </c>
      <c r="B32" s="16" t="s">
        <v>14</v>
      </c>
      <c r="C32" s="9" t="s">
        <v>72</v>
      </c>
      <c r="D32" s="23">
        <f>D34+D35+D36+D37</f>
        <v>462</v>
      </c>
      <c r="E32" s="19">
        <f>E34+E35+E36+E37</f>
        <v>173448.42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0">
        <v>162</v>
      </c>
      <c r="E34" s="21">
        <v>53706.86</v>
      </c>
    </row>
    <row r="35" spans="1:7">
      <c r="A35" s="17" t="s">
        <v>21</v>
      </c>
      <c r="B35" s="17" t="s">
        <v>17</v>
      </c>
      <c r="C35" s="14" t="s">
        <v>73</v>
      </c>
      <c r="D35" s="40">
        <v>184</v>
      </c>
      <c r="E35" s="21">
        <v>87145.279999999999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0">
        <v>63</v>
      </c>
      <c r="E36" s="22">
        <v>21702.78</v>
      </c>
      <c r="F36" s="36"/>
      <c r="G36" s="36"/>
    </row>
    <row r="37" spans="1:7">
      <c r="A37" s="17" t="s">
        <v>64</v>
      </c>
      <c r="B37" s="17" t="s">
        <v>18</v>
      </c>
      <c r="C37" s="13" t="s">
        <v>61</v>
      </c>
      <c r="D37" s="40">
        <v>53</v>
      </c>
      <c r="E37" s="22">
        <v>10893.5</v>
      </c>
    </row>
    <row r="38" spans="1:7">
      <c r="A38" s="16" t="s">
        <v>63</v>
      </c>
      <c r="B38" s="16" t="s">
        <v>19</v>
      </c>
      <c r="C38" s="10" t="s">
        <v>74</v>
      </c>
      <c r="D38" s="23">
        <f>D40+D41</f>
        <v>85</v>
      </c>
      <c r="E38" s="20">
        <f>E40+E41</f>
        <v>25989.57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0">
        <v>47</v>
      </c>
      <c r="E40" s="21">
        <v>16917.91</v>
      </c>
    </row>
    <row r="41" spans="1:7">
      <c r="A41" s="17" t="s">
        <v>32</v>
      </c>
      <c r="B41" s="17" t="s">
        <v>25</v>
      </c>
      <c r="C41" s="13" t="s">
        <v>62</v>
      </c>
      <c r="D41" s="40">
        <v>38</v>
      </c>
      <c r="E41" s="22">
        <v>9071.66</v>
      </c>
    </row>
    <row r="42" spans="1:7">
      <c r="A42" s="16" t="s">
        <v>65</v>
      </c>
      <c r="B42" s="16" t="s">
        <v>37</v>
      </c>
      <c r="C42" s="10" t="s">
        <v>75</v>
      </c>
      <c r="D42" s="23">
        <f>D44</f>
        <v>1.7</v>
      </c>
      <c r="E42" s="19">
        <f>E44</f>
        <v>784.95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0">
        <v>1.7</v>
      </c>
      <c r="E44" s="21">
        <v>784.95</v>
      </c>
    </row>
    <row r="45" spans="1:7">
      <c r="A45" s="16" t="s">
        <v>66</v>
      </c>
      <c r="B45" s="16" t="s">
        <v>41</v>
      </c>
      <c r="C45" s="10" t="s">
        <v>76</v>
      </c>
      <c r="D45" s="23">
        <f>D47</f>
        <v>5</v>
      </c>
      <c r="E45" s="19">
        <f>E47</f>
        <v>1496.65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0">
        <v>5</v>
      </c>
      <c r="E47" s="21">
        <v>1496.65</v>
      </c>
    </row>
    <row r="48" spans="1:7">
      <c r="A48" s="12"/>
      <c r="B48" s="12"/>
      <c r="C48" s="9" t="s">
        <v>24</v>
      </c>
      <c r="D48" s="23">
        <f>D12+D19+D24+D28+D32+D38+D42+D45</f>
        <v>841.7</v>
      </c>
      <c r="E48" s="19">
        <f>E12+E19+E24+E28+E32+E38+E42+E45</f>
        <v>284890.64000000007</v>
      </c>
    </row>
    <row r="49" spans="1:7" ht="18">
      <c r="A49" s="7"/>
      <c r="B49" s="51" t="s">
        <v>83</v>
      </c>
      <c r="C49" s="48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4" t="s">
        <v>98</v>
      </c>
      <c r="B51" s="54"/>
      <c r="C51" s="54"/>
      <c r="E51" s="45" t="s">
        <v>99</v>
      </c>
      <c r="F51" s="45"/>
      <c r="G51" s="45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s="38" customFormat="1" ht="18.75" customHeight="1">
      <c r="A54" s="26" t="s">
        <v>94</v>
      </c>
      <c r="C54" s="26"/>
      <c r="D54" s="24"/>
      <c r="E54" s="33"/>
    </row>
    <row r="55" spans="1:7" ht="18">
      <c r="A55" s="3"/>
      <c r="B55" s="55"/>
      <c r="C55" s="55"/>
      <c r="D55" s="5"/>
      <c r="E55" s="32"/>
    </row>
    <row r="56" spans="1:7" ht="18">
      <c r="A56" s="3"/>
      <c r="B56" s="3"/>
      <c r="C56" s="4"/>
      <c r="D56" s="5"/>
      <c r="E56" s="32"/>
    </row>
  </sheetData>
  <mergeCells count="9">
    <mergeCell ref="D1:E1"/>
    <mergeCell ref="A7:E7"/>
    <mergeCell ref="A8:E8"/>
    <mergeCell ref="B55:C55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01,07,2025</vt:lpstr>
      <vt:lpstr>'на 01,07,2025'!Заголовки_для_печати</vt:lpstr>
      <vt:lpstr>'на 01,07,2025'!Область_печати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2025-07-18T13:13:23Z</cp:lastPrinted>
  <dcterms:created xsi:type="dcterms:W3CDTF">2010-11-17T08:15:21Z</dcterms:created>
  <dcterms:modified xsi:type="dcterms:W3CDTF">2025-07-21T12:20:58Z</dcterms:modified>
</cp:coreProperties>
</file>