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На 05.08. 2019 год " sheetId="1" r:id="rId1"/>
  </sheets>
  <definedNames>
    <definedName name="_xlnm.Print_Titles" localSheetId="0">'На 05.08. 2019 год '!$5:$10</definedName>
  </definedNames>
  <calcPr fullCalcOnLoad="1"/>
</workbook>
</file>

<file path=xl/sharedStrings.xml><?xml version="1.0" encoding="utf-8"?>
<sst xmlns="http://schemas.openxmlformats.org/spreadsheetml/2006/main" count="63" uniqueCount="38">
  <si>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</si>
  <si>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</si>
  <si>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</si>
  <si>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</si>
  <si>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</si>
  <si>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</si>
  <si>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</si>
  <si>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</si>
  <si>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</si>
  <si>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</si>
  <si>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</si>
  <si>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</si>
  <si>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</si>
  <si>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</si>
  <si>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</si>
  <si>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</si>
  <si>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</si>
  <si>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</si>
  <si>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</si>
  <si>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</si>
  <si>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</si>
  <si>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</si>
  <si>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</si>
  <si>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</si>
  <si>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</si>
  <si>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</si>
  <si>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</si>
  <si>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</si>
  <si>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</si>
  <si>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</si>
  <si>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</si>
  <si>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</si>
  <si>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</si>
  <si>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</si>
  <si>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</si>
  <si>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>2021 год</t>
  </si>
  <si>
    <t xml:space="preserve">                                                 Приложение № 1   к программе "Развитие образования  </t>
  </si>
  <si>
    <t xml:space="preserve"> ЗАТО г. Радужный Владимирской области"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</si>
</sst>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\ _₽_-;\-* #,##0.0000\ _₽_-;_-* &quot;-&quot;????\ _₽_-;_-@_-"/>
  </numFmts>
  <fonts count="4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178" fontId="8" fillId="0" borderId="10" xfId="0" applyNumberFormat="1" applyFont="1" applyBorder="1" applyAlignment="1">
      <alignment horizontal="center"/>
    </xf>
    <xf numFmtId="178" fontId="8" fillId="0" borderId="17" xfId="0" applyNumberFormat="1" applyFont="1" applyBorder="1" applyAlignment="1">
      <alignment horizontal="center"/>
    </xf>
    <xf numFmtId="178" fontId="9" fillId="0" borderId="19" xfId="0" applyNumberFormat="1" applyFont="1" applyFill="1" applyBorder="1" applyAlignment="1">
      <alignment horizontal="center"/>
    </xf>
    <xf numFmtId="178" fontId="9" fillId="0" borderId="21" xfId="0" applyNumberFormat="1" applyFont="1" applyFill="1" applyBorder="1" applyAlignment="1">
      <alignment horizontal="center"/>
    </xf>
    <xf numFmtId="178" fontId="9" fillId="0" borderId="23" xfId="60" applyNumberFormat="1" applyFont="1" applyFill="1" applyBorder="1" applyAlignment="1">
      <alignment horizontal="center"/>
    </xf>
    <xf numFmtId="178" fontId="9" fillId="0" borderId="20" xfId="60" applyNumberFormat="1" applyFont="1" applyFill="1" applyBorder="1" applyAlignment="1">
      <alignment horizontal="center"/>
    </xf>
    <xf numFmtId="178" fontId="9" fillId="0" borderId="21" xfId="60" applyNumberFormat="1" applyFont="1" applyFill="1" applyBorder="1" applyAlignment="1">
      <alignment horizontal="center"/>
    </xf>
    <xf numFmtId="180" fontId="8" fillId="0" borderId="17" xfId="0" applyNumberFormat="1" applyFont="1" applyBorder="1" applyAlignment="1">
      <alignment horizontal="center"/>
    </xf>
    <xf numFmtId="178" fontId="10" fillId="0" borderId="0" xfId="0" applyNumberFormat="1" applyFont="1" applyAlignment="1">
      <alignment/>
    </xf>
    <xf numFmtId="180" fontId="8" fillId="0" borderId="10" xfId="0" applyNumberFormat="1" applyFont="1" applyBorder="1" applyAlignment="1">
      <alignment horizontal="center"/>
    </xf>
    <xf numFmtId="178" fontId="9" fillId="0" borderId="18" xfId="0" applyNumberFormat="1" applyFont="1" applyFill="1" applyBorder="1" applyAlignment="1">
      <alignment horizontal="center"/>
    </xf>
    <xf numFmtId="178" fontId="8" fillId="0" borderId="17" xfId="0" applyNumberFormat="1" applyFont="1" applyFill="1" applyBorder="1" applyAlignment="1">
      <alignment horizontal="center"/>
    </xf>
    <xf numFmtId="180" fontId="8" fillId="0" borderId="17" xfId="0" applyNumberFormat="1" applyFont="1" applyFill="1" applyBorder="1" applyAlignment="1">
      <alignment horizontal="center"/>
    </xf>
    <xf numFmtId="178" fontId="8" fillId="0" borderId="25" xfId="0" applyNumberFormat="1" applyFont="1" applyFill="1" applyBorder="1" applyAlignment="1">
      <alignment horizontal="center"/>
    </xf>
    <xf numFmtId="178" fontId="8" fillId="0" borderId="10" xfId="0" applyNumberFormat="1" applyFont="1" applyFill="1" applyBorder="1" applyAlignment="1">
      <alignment horizontal="center"/>
    </xf>
    <xf numFmtId="180" fontId="8" fillId="0" borderId="25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/>
    </xf>
    <xf numFmtId="178" fontId="9" fillId="0" borderId="26" xfId="0" applyNumberFormat="1" applyFont="1" applyFill="1" applyBorder="1" applyAlignment="1">
      <alignment horizontal="center"/>
    </xf>
    <xf numFmtId="180" fontId="9" fillId="0" borderId="18" xfId="0" applyNumberFormat="1" applyFont="1" applyFill="1" applyBorder="1" applyAlignment="1">
      <alignment horizontal="center"/>
    </xf>
    <xf numFmtId="178" fontId="9" fillId="0" borderId="20" xfId="0" applyNumberFormat="1" applyFont="1" applyFill="1" applyBorder="1" applyAlignment="1">
      <alignment horizontal="center"/>
    </xf>
    <xf numFmtId="178" fontId="9" fillId="0" borderId="0" xfId="0" applyNumberFormat="1" applyFont="1" applyFill="1" applyAlignment="1">
      <alignment horizontal="center"/>
    </xf>
    <xf numFmtId="178" fontId="9" fillId="0" borderId="27" xfId="0" applyNumberFormat="1" applyFont="1" applyFill="1" applyBorder="1" applyAlignment="1">
      <alignment horizontal="center"/>
    </xf>
    <xf numFmtId="178" fontId="8" fillId="0" borderId="22" xfId="60" applyNumberFormat="1" applyFont="1" applyFill="1" applyBorder="1" applyAlignment="1">
      <alignment horizontal="center"/>
    </xf>
    <xf numFmtId="178" fontId="8" fillId="0" borderId="24" xfId="0" applyNumberFormat="1" applyFont="1" applyFill="1" applyBorder="1" applyAlignment="1">
      <alignment horizontal="center"/>
    </xf>
    <xf numFmtId="178" fontId="8" fillId="0" borderId="28" xfId="0" applyNumberFormat="1" applyFont="1" applyFill="1" applyBorder="1" applyAlignment="1">
      <alignment horizontal="center"/>
    </xf>
    <xf numFmtId="178" fontId="8" fillId="0" borderId="22" xfId="0" applyNumberFormat="1" applyFont="1" applyFill="1" applyBorder="1" applyAlignment="1">
      <alignment horizontal="center"/>
    </xf>
    <xf numFmtId="180" fontId="8" fillId="0" borderId="22" xfId="0" applyNumberFormat="1" applyFont="1" applyFill="1" applyBorder="1" applyAlignment="1">
      <alignment horizontal="center"/>
    </xf>
    <xf numFmtId="178" fontId="9" fillId="0" borderId="23" xfId="60" applyNumberFormat="1" applyFont="1" applyFill="1" applyBorder="1" applyAlignment="1">
      <alignment/>
    </xf>
    <xf numFmtId="178" fontId="9" fillId="0" borderId="29" xfId="0" applyNumberFormat="1" applyFont="1" applyFill="1" applyBorder="1" applyAlignment="1">
      <alignment horizontal="center"/>
    </xf>
    <xf numFmtId="180" fontId="9" fillId="0" borderId="18" xfId="60" applyNumberFormat="1" applyFont="1" applyFill="1" applyBorder="1" applyAlignment="1">
      <alignment horizontal="center"/>
    </xf>
    <xf numFmtId="178" fontId="9" fillId="0" borderId="18" xfId="60" applyNumberFormat="1" applyFont="1" applyFill="1" applyBorder="1" applyAlignment="1">
      <alignment horizontal="center"/>
    </xf>
    <xf numFmtId="178" fontId="9" fillId="0" borderId="18" xfId="60" applyNumberFormat="1" applyFont="1" applyFill="1" applyBorder="1" applyAlignment="1">
      <alignment/>
    </xf>
    <xf numFmtId="178" fontId="9" fillId="0" borderId="30" xfId="0" applyNumberFormat="1" applyFont="1" applyFill="1" applyBorder="1" applyAlignment="1">
      <alignment horizontal="center"/>
    </xf>
    <xf numFmtId="178" fontId="9" fillId="0" borderId="20" xfId="60" applyNumberFormat="1" applyFont="1" applyFill="1" applyBorder="1" applyAlignment="1">
      <alignment/>
    </xf>
    <xf numFmtId="178" fontId="9" fillId="0" borderId="31" xfId="0" applyNumberFormat="1" applyFont="1" applyFill="1" applyBorder="1" applyAlignment="1">
      <alignment horizontal="center"/>
    </xf>
    <xf numFmtId="178" fontId="9" fillId="0" borderId="19" xfId="60" applyNumberFormat="1" applyFont="1" applyFill="1" applyBorder="1" applyAlignment="1">
      <alignment/>
    </xf>
    <xf numFmtId="178" fontId="9" fillId="0" borderId="19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0" fillId="33" borderId="32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8" fontId="9" fillId="0" borderId="35" xfId="0" applyNumberFormat="1" applyFont="1" applyFill="1" applyBorder="1" applyAlignment="1">
      <alignment horizontal="center"/>
    </xf>
    <xf numFmtId="178" fontId="9" fillId="0" borderId="19" xfId="0" applyNumberFormat="1" applyFont="1" applyFill="1" applyBorder="1" applyAlignment="1">
      <alignment horizontal="center"/>
    </xf>
    <xf numFmtId="178" fontId="9" fillId="0" borderId="18" xfId="0" applyNumberFormat="1" applyFont="1" applyFill="1" applyBorder="1" applyAlignment="1">
      <alignment horizontal="center"/>
    </xf>
    <xf numFmtId="178" fontId="9" fillId="0" borderId="36" xfId="0" applyNumberFormat="1" applyFont="1" applyFill="1" applyBorder="1" applyAlignment="1">
      <alignment horizontal="center"/>
    </xf>
    <xf numFmtId="178" fontId="9" fillId="0" borderId="26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9" fillId="0" borderId="3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0" fillId="33" borderId="32" xfId="0" applyNumberFormat="1" applyFill="1" applyBorder="1" applyAlignment="1">
      <alignment horizontal="center" vertical="center" wrapText="1"/>
    </xf>
    <xf numFmtId="49" fontId="0" fillId="33" borderId="25" xfId="0" applyNumberFormat="1" applyFill="1" applyBorder="1" applyAlignment="1">
      <alignment horizontal="center" vertical="center" wrapText="1"/>
    </xf>
    <xf numFmtId="49" fontId="0" fillId="33" borderId="17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workbookViewId="0" topLeftCell="A1">
      <selection activeCell="F19" sqref="F19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3" width="11.25390625" style="0" customWidth="1"/>
    <col min="4" max="4" width="18.625" style="0" customWidth="1"/>
    <col min="5" max="5" width="16.75390625" style="0" customWidth="1"/>
    <col min="6" max="6" width="15.375" style="0" customWidth="1"/>
    <col min="7" max="7" width="12.00390625" style="0" customWidth="1"/>
    <col min="8" max="8" width="14.625" style="0" customWidth="1"/>
    <col min="9" max="9" width="16.00390625" style="0" customWidth="1"/>
    <col min="10" max="10" width="14.375" style="0" customWidth="1"/>
    <col min="11" max="11" width="14.125" style="0" customWidth="1"/>
    <col min="12" max="12" width="21.75390625" style="0" customWidth="1"/>
    <col min="13" max="13" width="10.875" style="0" customWidth="1"/>
    <col min="14" max="14" width="12.00390625" style="0" customWidth="1"/>
    <col min="15" max="15" width="12.625" style="0" customWidth="1"/>
    <col min="16" max="16" width="12.875" style="0" customWidth="1"/>
  </cols>
  <sheetData>
    <row r="1" spans="1:11" ht="15.75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15"/>
      <c r="B2" s="15"/>
      <c r="C2" s="15"/>
      <c r="D2" s="15"/>
      <c r="E2" s="15"/>
      <c r="F2" s="15"/>
      <c r="G2" s="66" t="s">
        <v>37</v>
      </c>
      <c r="H2" s="66"/>
      <c r="I2" s="66"/>
      <c r="J2" s="66"/>
      <c r="K2" s="66"/>
    </row>
    <row r="3" spans="1:11" ht="18.75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ht="13.5" thickBot="1">
      <c r="A4" s="1"/>
    </row>
    <row r="5" spans="1:11" ht="17.25" customHeight="1">
      <c r="A5" s="85" t="s">
        <v>5</v>
      </c>
      <c r="B5" s="88" t="s">
        <v>0</v>
      </c>
      <c r="C5" s="88" t="s">
        <v>1</v>
      </c>
      <c r="D5" s="88" t="s">
        <v>17</v>
      </c>
      <c r="E5" s="93" t="s">
        <v>14</v>
      </c>
      <c r="F5" s="93"/>
      <c r="G5" s="93"/>
      <c r="H5" s="93"/>
      <c r="I5" s="93"/>
      <c r="J5" s="94" t="s">
        <v>16</v>
      </c>
      <c r="K5" s="97" t="s">
        <v>2</v>
      </c>
    </row>
    <row r="6" spans="1:11" ht="17.25" customHeight="1">
      <c r="A6" s="86"/>
      <c r="B6" s="89"/>
      <c r="C6" s="89"/>
      <c r="D6" s="89"/>
      <c r="E6" s="91" t="s">
        <v>15</v>
      </c>
      <c r="F6" s="104" t="s">
        <v>34</v>
      </c>
      <c r="G6" s="91"/>
      <c r="H6" s="91"/>
      <c r="I6" s="91"/>
      <c r="J6" s="95"/>
      <c r="K6" s="98"/>
    </row>
    <row r="7" spans="1:11" ht="17.25" customHeight="1">
      <c r="A7" s="86"/>
      <c r="B7" s="89"/>
      <c r="C7" s="89"/>
      <c r="D7" s="89"/>
      <c r="E7" s="91"/>
      <c r="F7" s="102" t="s">
        <v>6</v>
      </c>
      <c r="G7" s="103"/>
      <c r="H7" s="103"/>
      <c r="I7" s="91" t="s">
        <v>13</v>
      </c>
      <c r="J7" s="95"/>
      <c r="K7" s="98"/>
    </row>
    <row r="8" spans="1:11" ht="21.75" customHeight="1">
      <c r="A8" s="86"/>
      <c r="B8" s="89"/>
      <c r="C8" s="89"/>
      <c r="D8" s="89"/>
      <c r="E8" s="91"/>
      <c r="F8" s="91" t="s">
        <v>33</v>
      </c>
      <c r="G8" s="91" t="s">
        <v>30</v>
      </c>
      <c r="H8" s="91"/>
      <c r="I8" s="91"/>
      <c r="J8" s="95"/>
      <c r="K8" s="98"/>
    </row>
    <row r="9" spans="1:11" ht="39" thickBot="1">
      <c r="A9" s="87"/>
      <c r="B9" s="90"/>
      <c r="C9" s="90"/>
      <c r="D9" s="90"/>
      <c r="E9" s="92"/>
      <c r="F9" s="92"/>
      <c r="G9" s="14" t="s">
        <v>31</v>
      </c>
      <c r="H9" s="11" t="s">
        <v>32</v>
      </c>
      <c r="I9" s="92"/>
      <c r="J9" s="96"/>
      <c r="K9" s="99"/>
    </row>
    <row r="10" spans="1:11" ht="13.5" thickBot="1">
      <c r="A10" s="13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3" ht="16.5" customHeight="1" thickBot="1">
      <c r="A11" s="100" t="s">
        <v>3</v>
      </c>
      <c r="B11" s="81" t="s">
        <v>28</v>
      </c>
      <c r="C11" s="16" t="s">
        <v>19</v>
      </c>
      <c r="D11" s="28">
        <f aca="true" t="shared" si="0" ref="D11:J11">D17+D24+D30+D36</f>
        <v>307130.275</v>
      </c>
      <c r="E11" s="28">
        <f t="shared" si="0"/>
        <v>141669.2</v>
      </c>
      <c r="F11" s="28">
        <f t="shared" si="0"/>
        <v>4504</v>
      </c>
      <c r="G11" s="28">
        <f t="shared" si="0"/>
        <v>0</v>
      </c>
      <c r="H11" s="28">
        <f t="shared" si="0"/>
        <v>4504</v>
      </c>
      <c r="I11" s="37">
        <f t="shared" si="0"/>
        <v>141591.155</v>
      </c>
      <c r="J11" s="28">
        <f t="shared" si="0"/>
        <v>19365.92</v>
      </c>
      <c r="K11" s="81" t="s">
        <v>7</v>
      </c>
      <c r="M11" s="5"/>
    </row>
    <row r="12" spans="1:13" ht="18" customHeight="1" thickBot="1">
      <c r="A12" s="100"/>
      <c r="B12" s="82"/>
      <c r="C12" s="17" t="s">
        <v>20</v>
      </c>
      <c r="D12" s="29">
        <f aca="true" t="shared" si="1" ref="D12:J13">D19+D25+D31+D37</f>
        <v>309812.70986</v>
      </c>
      <c r="E12" s="29">
        <f t="shared" si="1"/>
        <v>158235.07270000002</v>
      </c>
      <c r="F12" s="29">
        <f t="shared" si="1"/>
        <v>5209.482</v>
      </c>
      <c r="G12" s="29">
        <f t="shared" si="1"/>
        <v>0</v>
      </c>
      <c r="H12" s="29">
        <f t="shared" si="1"/>
        <v>5209.482</v>
      </c>
      <c r="I12" s="35">
        <f t="shared" si="1"/>
        <v>124626.20216</v>
      </c>
      <c r="J12" s="29">
        <f t="shared" si="1"/>
        <v>21741.953</v>
      </c>
      <c r="K12" s="82"/>
      <c r="L12" s="36"/>
      <c r="M12" s="5"/>
    </row>
    <row r="13" spans="1:13" ht="17.25" customHeight="1" thickBot="1">
      <c r="A13" s="100"/>
      <c r="B13" s="82"/>
      <c r="C13" s="17" t="s">
        <v>21</v>
      </c>
      <c r="D13" s="39">
        <f>D20+D26+D32+D38</f>
        <v>324916.09692000004</v>
      </c>
      <c r="E13" s="39">
        <f t="shared" si="1"/>
        <v>162611.2</v>
      </c>
      <c r="F13" s="39">
        <f t="shared" si="1"/>
        <v>7362.436</v>
      </c>
      <c r="G13" s="39">
        <f t="shared" si="1"/>
        <v>0</v>
      </c>
      <c r="H13" s="39">
        <f t="shared" si="1"/>
        <v>7362.436</v>
      </c>
      <c r="I13" s="40">
        <f t="shared" si="1"/>
        <v>129066.54195</v>
      </c>
      <c r="J13" s="39">
        <f t="shared" si="1"/>
        <v>25875.91897</v>
      </c>
      <c r="K13" s="82"/>
      <c r="M13" s="5"/>
    </row>
    <row r="14" spans="1:13" ht="15.75" customHeight="1" thickBot="1">
      <c r="A14" s="100"/>
      <c r="B14" s="82"/>
      <c r="C14" s="17" t="s">
        <v>29</v>
      </c>
      <c r="D14" s="41">
        <f>D21+D27+D33+D39</f>
        <v>281827.605</v>
      </c>
      <c r="E14" s="41">
        <v>145029.8</v>
      </c>
      <c r="F14" s="41">
        <v>4795.473</v>
      </c>
      <c r="G14" s="39">
        <v>0</v>
      </c>
      <c r="H14" s="39">
        <v>4795.473</v>
      </c>
      <c r="I14" s="40">
        <v>95927.14399999999</v>
      </c>
      <c r="J14" s="39">
        <v>19365.92</v>
      </c>
      <c r="K14" s="82"/>
      <c r="M14" s="5"/>
    </row>
    <row r="15" spans="1:13" ht="19.5" customHeight="1" thickBot="1">
      <c r="A15" s="100"/>
      <c r="B15" s="83"/>
      <c r="C15" s="17" t="s">
        <v>35</v>
      </c>
      <c r="D15" s="42">
        <f>D22+D28+D34+D40</f>
        <v>277630.70499999996</v>
      </c>
      <c r="E15" s="42">
        <f aca="true" t="shared" si="2" ref="E15:J16">E22+E28+E34+E40</f>
        <v>155356.9</v>
      </c>
      <c r="F15" s="42">
        <f t="shared" si="2"/>
        <v>5876.436</v>
      </c>
      <c r="G15" s="41">
        <f t="shared" si="2"/>
        <v>0</v>
      </c>
      <c r="H15" s="41">
        <f t="shared" si="2"/>
        <v>5876.436</v>
      </c>
      <c r="I15" s="43">
        <f t="shared" si="2"/>
        <v>97031.44900000001</v>
      </c>
      <c r="J15" s="41">
        <f t="shared" si="2"/>
        <v>19365.92</v>
      </c>
      <c r="K15" s="82"/>
      <c r="M15" s="5"/>
    </row>
    <row r="16" spans="1:11" ht="18" customHeight="1" thickBot="1">
      <c r="A16" s="101"/>
      <c r="B16" s="2" t="s">
        <v>12</v>
      </c>
      <c r="C16" s="18"/>
      <c r="D16" s="42">
        <f>D23+D29+D35+D41</f>
        <v>1501317.39178</v>
      </c>
      <c r="E16" s="42">
        <f t="shared" si="2"/>
        <v>771986.9727</v>
      </c>
      <c r="F16" s="42">
        <f t="shared" si="2"/>
        <v>28828.79</v>
      </c>
      <c r="G16" s="42">
        <f t="shared" si="2"/>
        <v>0</v>
      </c>
      <c r="H16" s="42">
        <f t="shared" si="2"/>
        <v>28828.79</v>
      </c>
      <c r="I16" s="44">
        <f t="shared" si="2"/>
        <v>594785.9971099999</v>
      </c>
      <c r="J16" s="42">
        <f t="shared" si="2"/>
        <v>105715.63197</v>
      </c>
      <c r="K16" s="83"/>
    </row>
    <row r="17" spans="1:11" ht="9.75" customHeight="1">
      <c r="A17" s="107" t="s">
        <v>4</v>
      </c>
      <c r="B17" s="70" t="s">
        <v>25</v>
      </c>
      <c r="C17" s="105" t="s">
        <v>22</v>
      </c>
      <c r="D17" s="76">
        <f>E17+F17+I17+J17</f>
        <v>259771.653</v>
      </c>
      <c r="E17" s="76">
        <v>130298.7</v>
      </c>
      <c r="F17" s="76">
        <f>G17+H17</f>
        <v>1029</v>
      </c>
      <c r="G17" s="76">
        <v>0</v>
      </c>
      <c r="H17" s="76">
        <v>1029</v>
      </c>
      <c r="I17" s="76">
        <v>128443.953</v>
      </c>
      <c r="J17" s="79">
        <v>0</v>
      </c>
      <c r="K17" s="81" t="s">
        <v>7</v>
      </c>
    </row>
    <row r="18" spans="1:11" ht="9.75" customHeight="1">
      <c r="A18" s="108"/>
      <c r="B18" s="71"/>
      <c r="C18" s="106"/>
      <c r="D18" s="78"/>
      <c r="E18" s="78"/>
      <c r="F18" s="77"/>
      <c r="G18" s="78"/>
      <c r="H18" s="78"/>
      <c r="I18" s="78"/>
      <c r="J18" s="80"/>
      <c r="K18" s="82"/>
    </row>
    <row r="19" spans="1:11" ht="18" customHeight="1">
      <c r="A19" s="108"/>
      <c r="B19" s="71"/>
      <c r="C19" s="20" t="s">
        <v>20</v>
      </c>
      <c r="D19" s="46">
        <f>E19+F19+I19+J19</f>
        <v>256780.11129</v>
      </c>
      <c r="E19" s="47">
        <v>143448.1</v>
      </c>
      <c r="F19" s="47">
        <f>G19+H19</f>
        <v>1296.482</v>
      </c>
      <c r="G19" s="47">
        <v>0</v>
      </c>
      <c r="H19" s="48">
        <v>1296.482</v>
      </c>
      <c r="I19" s="30">
        <v>112035.52929</v>
      </c>
      <c r="J19" s="45">
        <v>0</v>
      </c>
      <c r="K19" s="82"/>
    </row>
    <row r="20" spans="1:11" ht="16.5" customHeight="1">
      <c r="A20" s="108"/>
      <c r="B20" s="71"/>
      <c r="C20" s="21" t="s">
        <v>21</v>
      </c>
      <c r="D20" s="38">
        <f>E20+F20+I20+J20</f>
        <v>267145.59245</v>
      </c>
      <c r="E20" s="47">
        <v>150875.2</v>
      </c>
      <c r="F20" s="31">
        <f>G20+H20</f>
        <v>3239.436</v>
      </c>
      <c r="G20" s="47">
        <v>0</v>
      </c>
      <c r="H20" s="47">
        <v>3239.436</v>
      </c>
      <c r="I20" s="47">
        <v>112474.00176</v>
      </c>
      <c r="J20" s="45">
        <v>556.95469</v>
      </c>
      <c r="K20" s="82"/>
    </row>
    <row r="21" spans="1:11" ht="16.5" customHeight="1">
      <c r="A21" s="108"/>
      <c r="B21" s="71"/>
      <c r="C21" s="22" t="s">
        <v>29</v>
      </c>
      <c r="D21" s="38">
        <f>E21+F21+I21+J21</f>
        <v>239943.955</v>
      </c>
      <c r="E21" s="47">
        <v>143578.6</v>
      </c>
      <c r="F21" s="31">
        <f>G21+H21</f>
        <v>1753.436</v>
      </c>
      <c r="G21" s="31">
        <v>0</v>
      </c>
      <c r="H21" s="47">
        <v>1753.436</v>
      </c>
      <c r="I21" s="31">
        <v>94611.919</v>
      </c>
      <c r="J21" s="49">
        <v>0</v>
      </c>
      <c r="K21" s="82"/>
    </row>
    <row r="22" spans="1:11" ht="18" customHeight="1" thickBot="1">
      <c r="A22" s="108"/>
      <c r="B22" s="72"/>
      <c r="C22" s="22" t="s">
        <v>35</v>
      </c>
      <c r="D22" s="38">
        <f>E22+F22+I22+J22</f>
        <v>234814.65499999997</v>
      </c>
      <c r="E22" s="47">
        <v>143579.9</v>
      </c>
      <c r="F22" s="31">
        <f>G22+H22</f>
        <v>1753.436</v>
      </c>
      <c r="G22" s="31">
        <v>0</v>
      </c>
      <c r="H22" s="47">
        <v>1753.436</v>
      </c>
      <c r="I22" s="31">
        <v>89481.319</v>
      </c>
      <c r="J22" s="49">
        <v>0</v>
      </c>
      <c r="K22" s="82"/>
    </row>
    <row r="23" spans="1:11" ht="18.75" customHeight="1" thickBot="1">
      <c r="A23" s="109"/>
      <c r="B23" s="8" t="s">
        <v>11</v>
      </c>
      <c r="C23" s="23"/>
      <c r="D23" s="50">
        <f>D17+D19+D20+D22+D21</f>
        <v>1258455.96674</v>
      </c>
      <c r="E23" s="51">
        <f>E17+E19+E20+E22+E21</f>
        <v>711780.5</v>
      </c>
      <c r="F23" s="42">
        <f>F17+F19+F20+F22+F21</f>
        <v>9071.789999999999</v>
      </c>
      <c r="G23" s="52">
        <v>0</v>
      </c>
      <c r="H23" s="53">
        <f>H17+H19+H20+H22+H21</f>
        <v>9071.789999999999</v>
      </c>
      <c r="I23" s="54">
        <f>I17+I19+I20+I22+I21</f>
        <v>537046.72205</v>
      </c>
      <c r="J23" s="51">
        <f>J17+J19+J20+J22</f>
        <v>556.95469</v>
      </c>
      <c r="K23" s="83"/>
    </row>
    <row r="24" spans="1:13" ht="36.75" customHeight="1">
      <c r="A24" s="73" t="s">
        <v>8</v>
      </c>
      <c r="B24" s="70" t="s">
        <v>27</v>
      </c>
      <c r="C24" s="24" t="s">
        <v>22</v>
      </c>
      <c r="D24" s="32">
        <f>E24+F24+I24+J24</f>
        <v>26096.411999999997</v>
      </c>
      <c r="E24" s="32">
        <v>0</v>
      </c>
      <c r="F24" s="55">
        <f aca="true" t="shared" si="3" ref="F24:F41">G24+H24</f>
        <v>2078</v>
      </c>
      <c r="G24" s="32">
        <v>0</v>
      </c>
      <c r="H24" s="32">
        <v>2078</v>
      </c>
      <c r="I24" s="32">
        <v>5577.492</v>
      </c>
      <c r="J24" s="56">
        <v>18440.92</v>
      </c>
      <c r="K24" s="81" t="s">
        <v>7</v>
      </c>
      <c r="M24" s="4"/>
    </row>
    <row r="25" spans="1:11" ht="18.75" customHeight="1">
      <c r="A25" s="74"/>
      <c r="B25" s="71"/>
      <c r="C25" s="21" t="s">
        <v>20</v>
      </c>
      <c r="D25" s="57">
        <f>E25+F25+I25+J25</f>
        <v>27706.0825</v>
      </c>
      <c r="E25" s="58">
        <v>0</v>
      </c>
      <c r="F25" s="59">
        <f t="shared" si="3"/>
        <v>2215</v>
      </c>
      <c r="G25" s="33">
        <v>0</v>
      </c>
      <c r="H25" s="33">
        <v>2215</v>
      </c>
      <c r="I25" s="33">
        <v>5066.9035</v>
      </c>
      <c r="J25" s="60">
        <v>20424.179</v>
      </c>
      <c r="K25" s="82"/>
    </row>
    <row r="26" spans="1:11" ht="20.25" customHeight="1">
      <c r="A26" s="74"/>
      <c r="B26" s="71"/>
      <c r="C26" s="21" t="s">
        <v>21</v>
      </c>
      <c r="D26" s="58">
        <f>E26+F26+I26+J26</f>
        <v>34146.98528</v>
      </c>
      <c r="E26" s="58">
        <v>0</v>
      </c>
      <c r="F26" s="59">
        <f t="shared" si="3"/>
        <v>2292</v>
      </c>
      <c r="G26" s="33">
        <v>0</v>
      </c>
      <c r="H26" s="33">
        <v>2292</v>
      </c>
      <c r="I26" s="33">
        <v>7461.021</v>
      </c>
      <c r="J26" s="60">
        <v>24393.96428</v>
      </c>
      <c r="K26" s="82"/>
    </row>
    <row r="27" spans="1:11" ht="20.25" customHeight="1">
      <c r="A27" s="74"/>
      <c r="B27" s="71"/>
      <c r="C27" s="21" t="s">
        <v>29</v>
      </c>
      <c r="D27" s="58">
        <f>E27+F27+I27+J27</f>
        <v>25382.615999999998</v>
      </c>
      <c r="E27" s="58">
        <v>0</v>
      </c>
      <c r="F27" s="61">
        <f>G27+H27</f>
        <v>2292</v>
      </c>
      <c r="G27" s="33">
        <v>0</v>
      </c>
      <c r="H27" s="33">
        <v>2292</v>
      </c>
      <c r="I27" s="34">
        <v>4649.696</v>
      </c>
      <c r="J27" s="62">
        <v>18440.92</v>
      </c>
      <c r="K27" s="82"/>
    </row>
    <row r="28" spans="1:11" ht="24" customHeight="1" thickBot="1">
      <c r="A28" s="75"/>
      <c r="B28" s="72"/>
      <c r="C28" s="25" t="s">
        <v>35</v>
      </c>
      <c r="D28" s="58">
        <f>E28+F28+I28+J28</f>
        <v>25074.015999999996</v>
      </c>
      <c r="E28" s="58">
        <v>0</v>
      </c>
      <c r="F28" s="63">
        <f t="shared" si="3"/>
        <v>2292</v>
      </c>
      <c r="G28" s="64">
        <v>0</v>
      </c>
      <c r="H28" s="33">
        <v>2292</v>
      </c>
      <c r="I28" s="34">
        <v>4341.096</v>
      </c>
      <c r="J28" s="62">
        <v>18440.92</v>
      </c>
      <c r="K28" s="82"/>
    </row>
    <row r="29" spans="1:11" ht="17.25" customHeight="1" thickBot="1">
      <c r="A29" s="9"/>
      <c r="B29" s="6" t="s">
        <v>11</v>
      </c>
      <c r="C29" s="23"/>
      <c r="D29" s="50">
        <f aca="true" t="shared" si="4" ref="D29:J29">D24+D25+D26+D28+D27</f>
        <v>138406.11178</v>
      </c>
      <c r="E29" s="50">
        <f t="shared" si="4"/>
        <v>0</v>
      </c>
      <c r="F29" s="50">
        <f t="shared" si="4"/>
        <v>11169</v>
      </c>
      <c r="G29" s="50">
        <f t="shared" si="4"/>
        <v>0</v>
      </c>
      <c r="H29" s="50">
        <f t="shared" si="4"/>
        <v>11169</v>
      </c>
      <c r="I29" s="50">
        <f t="shared" si="4"/>
        <v>27096.208499999997</v>
      </c>
      <c r="J29" s="50">
        <f t="shared" si="4"/>
        <v>100140.90328</v>
      </c>
      <c r="K29" s="83"/>
    </row>
    <row r="30" spans="1:11" ht="28.5" customHeight="1">
      <c r="A30" s="67" t="s">
        <v>9</v>
      </c>
      <c r="B30" s="70" t="s">
        <v>26</v>
      </c>
      <c r="C30" s="19" t="s">
        <v>22</v>
      </c>
      <c r="D30" s="38">
        <f>E30+F30+I30+J30</f>
        <v>9891.71</v>
      </c>
      <c r="E30" s="38">
        <v>0</v>
      </c>
      <c r="F30" s="38">
        <f t="shared" si="3"/>
        <v>1397</v>
      </c>
      <c r="G30" s="38">
        <v>0</v>
      </c>
      <c r="H30" s="38">
        <f>755+642</f>
        <v>1397</v>
      </c>
      <c r="I30" s="38">
        <v>7569.71</v>
      </c>
      <c r="J30" s="45">
        <v>925</v>
      </c>
      <c r="K30" s="81" t="s">
        <v>7</v>
      </c>
    </row>
    <row r="31" spans="1:11" ht="16.5" customHeight="1">
      <c r="A31" s="68"/>
      <c r="B31" s="71"/>
      <c r="C31" s="21" t="s">
        <v>20</v>
      </c>
      <c r="D31" s="38">
        <f>E31+F31+I31+J31</f>
        <v>10539.54337</v>
      </c>
      <c r="E31" s="38">
        <v>0</v>
      </c>
      <c r="F31" s="38">
        <f t="shared" si="3"/>
        <v>1698</v>
      </c>
      <c r="G31" s="47">
        <v>0</v>
      </c>
      <c r="H31" s="47">
        <v>1698</v>
      </c>
      <c r="I31" s="47">
        <v>7523.76937</v>
      </c>
      <c r="J31" s="60">
        <v>1317.774</v>
      </c>
      <c r="K31" s="82"/>
    </row>
    <row r="32" spans="1:11" ht="16.5" customHeight="1">
      <c r="A32" s="68"/>
      <c r="B32" s="71"/>
      <c r="C32" s="21" t="s">
        <v>21</v>
      </c>
      <c r="D32" s="38">
        <f>E32+F32+I32+J32</f>
        <v>11887.51919</v>
      </c>
      <c r="E32" s="38">
        <v>0</v>
      </c>
      <c r="F32" s="38">
        <f t="shared" si="3"/>
        <v>1831</v>
      </c>
      <c r="G32" s="47">
        <v>0</v>
      </c>
      <c r="H32" s="47">
        <v>1831</v>
      </c>
      <c r="I32" s="47">
        <v>9131.51919</v>
      </c>
      <c r="J32" s="60">
        <v>925</v>
      </c>
      <c r="K32" s="82"/>
    </row>
    <row r="33" spans="1:11" ht="16.5" customHeight="1">
      <c r="A33" s="68"/>
      <c r="B33" s="71"/>
      <c r="C33" s="22" t="s">
        <v>29</v>
      </c>
      <c r="D33" s="38">
        <f>E33+F33+I33+J33</f>
        <v>5965.034</v>
      </c>
      <c r="E33" s="38">
        <v>0</v>
      </c>
      <c r="F33" s="47">
        <f>G33+H33</f>
        <v>1831</v>
      </c>
      <c r="G33" s="31">
        <v>0</v>
      </c>
      <c r="H33" s="31">
        <v>1831</v>
      </c>
      <c r="I33" s="31">
        <v>3209.034</v>
      </c>
      <c r="J33" s="62">
        <v>925</v>
      </c>
      <c r="K33" s="82"/>
    </row>
    <row r="34" spans="1:11" ht="18.75" customHeight="1" thickBot="1">
      <c r="A34" s="69"/>
      <c r="B34" s="72"/>
      <c r="C34" s="22" t="s">
        <v>35</v>
      </c>
      <c r="D34" s="38">
        <f>E34+F34+I34+J34</f>
        <v>5965.034</v>
      </c>
      <c r="E34" s="38">
        <v>0</v>
      </c>
      <c r="F34" s="30">
        <f t="shared" si="3"/>
        <v>1831</v>
      </c>
      <c r="G34" s="31">
        <v>0</v>
      </c>
      <c r="H34" s="31">
        <v>1831</v>
      </c>
      <c r="I34" s="31">
        <v>3209.034</v>
      </c>
      <c r="J34" s="62">
        <v>925</v>
      </c>
      <c r="K34" s="82"/>
    </row>
    <row r="35" spans="1:11" ht="18.75" customHeight="1" thickBot="1">
      <c r="A35" s="9"/>
      <c r="B35" s="7" t="s">
        <v>11</v>
      </c>
      <c r="C35" s="26"/>
      <c r="D35" s="53">
        <f aca="true" t="shared" si="5" ref="D35:J35">D30+D31+D32+D34+D33</f>
        <v>44248.84056</v>
      </c>
      <c r="E35" s="53">
        <f t="shared" si="5"/>
        <v>0</v>
      </c>
      <c r="F35" s="53">
        <f t="shared" si="5"/>
        <v>8588</v>
      </c>
      <c r="G35" s="53">
        <f t="shared" si="5"/>
        <v>0</v>
      </c>
      <c r="H35" s="53">
        <f t="shared" si="5"/>
        <v>8588</v>
      </c>
      <c r="I35" s="53">
        <f t="shared" si="5"/>
        <v>30643.06656</v>
      </c>
      <c r="J35" s="53">
        <f t="shared" si="5"/>
        <v>5017.773999999999</v>
      </c>
      <c r="K35" s="83"/>
    </row>
    <row r="36" spans="1:11" ht="19.5" customHeight="1">
      <c r="A36" s="67" t="s">
        <v>10</v>
      </c>
      <c r="B36" s="70" t="s">
        <v>23</v>
      </c>
      <c r="C36" s="19" t="s">
        <v>22</v>
      </c>
      <c r="D36" s="38">
        <f>E36+F36+I36+J36</f>
        <v>11370.5</v>
      </c>
      <c r="E36" s="38">
        <v>11370.5</v>
      </c>
      <c r="F36" s="38">
        <f t="shared" si="3"/>
        <v>0</v>
      </c>
      <c r="G36" s="38">
        <v>0</v>
      </c>
      <c r="H36" s="38">
        <v>0</v>
      </c>
      <c r="I36" s="38">
        <v>0</v>
      </c>
      <c r="J36" s="45">
        <v>0</v>
      </c>
      <c r="K36" s="70" t="s">
        <v>24</v>
      </c>
    </row>
    <row r="37" spans="1:11" ht="19.5" customHeight="1">
      <c r="A37" s="68"/>
      <c r="B37" s="71"/>
      <c r="C37" s="21" t="s">
        <v>20</v>
      </c>
      <c r="D37" s="38">
        <f>E37+F37+I37+J37</f>
        <v>14786.9727</v>
      </c>
      <c r="E37" s="38">
        <v>14786.9727</v>
      </c>
      <c r="F37" s="38">
        <f t="shared" si="3"/>
        <v>0</v>
      </c>
      <c r="G37" s="47">
        <v>0</v>
      </c>
      <c r="H37" s="47">
        <v>0</v>
      </c>
      <c r="I37" s="47">
        <v>0</v>
      </c>
      <c r="J37" s="60">
        <v>0</v>
      </c>
      <c r="K37" s="71"/>
    </row>
    <row r="38" spans="1:11" ht="19.5" customHeight="1">
      <c r="A38" s="68"/>
      <c r="B38" s="71"/>
      <c r="C38" s="21" t="s">
        <v>21</v>
      </c>
      <c r="D38" s="38">
        <f>E38+F38+I38+J38</f>
        <v>11736</v>
      </c>
      <c r="E38" s="38">
        <f>10536+1200</f>
        <v>11736</v>
      </c>
      <c r="F38" s="38">
        <f t="shared" si="3"/>
        <v>0</v>
      </c>
      <c r="G38" s="47">
        <v>0</v>
      </c>
      <c r="H38" s="47">
        <v>0</v>
      </c>
      <c r="I38" s="47">
        <v>0</v>
      </c>
      <c r="J38" s="60">
        <v>0</v>
      </c>
      <c r="K38" s="71"/>
    </row>
    <row r="39" spans="1:11" ht="21.75" customHeight="1">
      <c r="A39" s="68"/>
      <c r="B39" s="71"/>
      <c r="C39" s="22" t="s">
        <v>29</v>
      </c>
      <c r="D39" s="47">
        <f>E39+F39+I39+J39</f>
        <v>10536</v>
      </c>
      <c r="E39" s="38">
        <v>10536</v>
      </c>
      <c r="F39" s="47">
        <f>G39+H39</f>
        <v>0</v>
      </c>
      <c r="G39" s="31">
        <v>0</v>
      </c>
      <c r="H39" s="31">
        <v>0</v>
      </c>
      <c r="I39" s="31">
        <v>0</v>
      </c>
      <c r="J39" s="62">
        <v>0</v>
      </c>
      <c r="K39" s="71"/>
    </row>
    <row r="40" spans="1:11" ht="24" customHeight="1" thickBot="1">
      <c r="A40" s="69"/>
      <c r="B40" s="72"/>
      <c r="C40" s="22" t="s">
        <v>35</v>
      </c>
      <c r="D40" s="30">
        <f>E40+F40+I40+J40</f>
        <v>11777</v>
      </c>
      <c r="E40" s="38">
        <v>11777</v>
      </c>
      <c r="F40" s="30">
        <f t="shared" si="3"/>
        <v>0</v>
      </c>
      <c r="G40" s="31">
        <v>0</v>
      </c>
      <c r="H40" s="31">
        <v>0</v>
      </c>
      <c r="I40" s="31">
        <v>0</v>
      </c>
      <c r="J40" s="62">
        <v>0</v>
      </c>
      <c r="K40" s="71"/>
    </row>
    <row r="41" spans="1:11" ht="18.75" customHeight="1" thickBot="1">
      <c r="A41" s="10"/>
      <c r="B41" s="7" t="s">
        <v>11</v>
      </c>
      <c r="C41" s="27"/>
      <c r="D41" s="42">
        <f>D36+D37+D38+D39+D40</f>
        <v>60206.4727</v>
      </c>
      <c r="E41" s="42">
        <f>E36+E37+E38+E39+E40</f>
        <v>60206.4727</v>
      </c>
      <c r="F41" s="42">
        <f t="shared" si="3"/>
        <v>0</v>
      </c>
      <c r="G41" s="52">
        <v>0</v>
      </c>
      <c r="H41" s="53">
        <f>H36+H37+H38+H40</f>
        <v>0</v>
      </c>
      <c r="I41" s="53">
        <f>I36+I37+I38+I40</f>
        <v>0</v>
      </c>
      <c r="J41" s="51">
        <f>J36+J37+J38+J40</f>
        <v>0</v>
      </c>
      <c r="K41" s="72"/>
    </row>
    <row r="42" spans="4:10" ht="12.75">
      <c r="D42" s="65"/>
      <c r="E42" s="65"/>
      <c r="F42" s="65"/>
      <c r="G42" s="65"/>
      <c r="H42" s="65"/>
      <c r="I42" s="65"/>
      <c r="J42" s="65"/>
    </row>
    <row r="43" ht="12.75">
      <c r="D43" s="5"/>
    </row>
    <row r="44" ht="12.75">
      <c r="D44" s="3"/>
    </row>
  </sheetData>
  <sheetProtection/>
  <mergeCells count="39">
    <mergeCell ref="K24:K29"/>
    <mergeCell ref="A30:A34"/>
    <mergeCell ref="B30:B34"/>
    <mergeCell ref="K30:K35"/>
    <mergeCell ref="D17:D18"/>
    <mergeCell ref="E17:E18"/>
    <mergeCell ref="G17:G18"/>
    <mergeCell ref="C17:C18"/>
    <mergeCell ref="A17:A23"/>
    <mergeCell ref="B17:B22"/>
    <mergeCell ref="A11:A16"/>
    <mergeCell ref="K11:K16"/>
    <mergeCell ref="H17:H18"/>
    <mergeCell ref="G8:H8"/>
    <mergeCell ref="C5:C9"/>
    <mergeCell ref="D5:D9"/>
    <mergeCell ref="F7:H7"/>
    <mergeCell ref="F6:I6"/>
    <mergeCell ref="B11:B15"/>
    <mergeCell ref="A1:K1"/>
    <mergeCell ref="A3:K3"/>
    <mergeCell ref="A5:A9"/>
    <mergeCell ref="B5:B9"/>
    <mergeCell ref="I7:I9"/>
    <mergeCell ref="F8:F9"/>
    <mergeCell ref="E5:I5"/>
    <mergeCell ref="J5:J9"/>
    <mergeCell ref="E6:E9"/>
    <mergeCell ref="K5:K9"/>
    <mergeCell ref="G2:K2"/>
    <mergeCell ref="A36:A40"/>
    <mergeCell ref="B36:B40"/>
    <mergeCell ref="K36:K41"/>
    <mergeCell ref="A24:A28"/>
    <mergeCell ref="B24:B28"/>
    <mergeCell ref="F17:F18"/>
    <mergeCell ref="I17:I18"/>
    <mergeCell ref="J17:J18"/>
    <mergeCell ref="K17:K23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2019-08-06T13:38:18Z</cp:lastPrinted>
  <dcterms:created xsi:type="dcterms:W3CDTF">2013-02-05T10:52:46Z</dcterms:created>
  <dcterms:modified xsi:type="dcterms:W3CDTF">2019-08-06T13:47:19Z</dcterms:modified>
  <cp:category/>
  <cp:version/>
  <cp:contentType/>
  <cp:contentStatus/>
</cp:coreProperties>
</file>