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1"/>
  </bookViews>
  <sheets>
    <sheet name="p_0_3" sheetId="1" r:id="rId1"/>
    <sheet name="p_0_4" sheetId="2" r:id="rId2"/>
  </sheets>
  <definedNames>
    <definedName name="_xlnm.Print_Area" localSheetId="0">'p_0_3'!$A$1:$K$17</definedName>
    <definedName name="_xlnm.Print_Area" localSheetId="1">'p_0_4'!$A$1:$L$76</definedName>
  </definedNames>
  <calcPr fullCalcOnLoad="1"/>
</workbook>
</file>

<file path=xl/sharedStrings.xml><?xml version="1.0" encoding="utf-8"?>
<sst xmlns="http://schemas.openxmlformats.org/spreadsheetml/2006/main" count="171" uniqueCount="117">
  <si>
    <t>№ п/п</t>
  </si>
  <si>
    <t>Наименование программы</t>
  </si>
  <si>
    <t>Сроки исполнения</t>
  </si>
  <si>
    <t>В том числе: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</si>
  <si>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</si>
  <si>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</si>
  <si>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</si>
  <si>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</si>
  <si>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Внебюджетные средства</t>
  </si>
  <si>
    <t>Исполнители, соисполнители, ответственные за реализацию программы</t>
  </si>
  <si>
    <t>Всего:</t>
  </si>
  <si>
    <t>1.1</t>
  </si>
  <si>
    <t>МКУ "ГКМХ"</t>
  </si>
  <si>
    <t>1.2</t>
  </si>
  <si>
    <t>1.3</t>
  </si>
  <si>
    <t>1.4</t>
  </si>
  <si>
    <t>Срок исполнения</t>
  </si>
  <si>
    <t>Объем финансирования (тыс.руб.)</t>
  </si>
  <si>
    <t>Внебюджетные источники</t>
  </si>
  <si>
    <t>Собственные доходы</t>
  </si>
  <si>
    <t>Субсидии и иные межбюджетные трансферты</t>
  </si>
  <si>
    <t>Ожидаемые показатели оценки эффективности (количественные  и качественные)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</si>
  <si>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</si>
  <si>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</si>
  <si>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</si>
  <si>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1.1.1</t>
  </si>
  <si>
    <t xml:space="preserve">                                                                                                                                                                                                             </t>
  </si>
  <si>
    <t>1.5</t>
  </si>
  <si>
    <t>1.1.2</t>
  </si>
  <si>
    <t>2018 год</t>
  </si>
  <si>
    <t>2019 год</t>
  </si>
  <si>
    <t>Итого 2018 год</t>
  </si>
  <si>
    <t>Мероприятия по благоустройству дворовых территорий ЗАТО г.Радужный</t>
  </si>
  <si>
    <t xml:space="preserve"> МКУ "ГКМХ"</t>
  </si>
  <si>
    <t>1.1.3</t>
  </si>
  <si>
    <t>1.1.4</t>
  </si>
  <si>
    <t>1.1.5</t>
  </si>
  <si>
    <t>1.1.6</t>
  </si>
  <si>
    <t>1.2.1.</t>
  </si>
  <si>
    <t xml:space="preserve">1 квартал, дом № 24, г. Радужный </t>
  </si>
  <si>
    <t xml:space="preserve">1 квартал, дом № 25, г. Радужный </t>
  </si>
  <si>
    <t xml:space="preserve">1 квартал, дом № 33, г. Радужный </t>
  </si>
  <si>
    <t>1.3.1.</t>
  </si>
  <si>
    <t xml:space="preserve">1 квартал, дом № 6, г. Радужный </t>
  </si>
  <si>
    <t>1.3.2.</t>
  </si>
  <si>
    <t>1.3.3.</t>
  </si>
  <si>
    <t>1.3.4.</t>
  </si>
  <si>
    <t>8 квартал, дом № 4, г. Радужный</t>
  </si>
  <si>
    <t xml:space="preserve">2. Мероприятия по благоустройству общественных территорий ЗАТО г. Радужный </t>
  </si>
  <si>
    <t>2018-2022</t>
  </si>
  <si>
    <t>2.2.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</si>
  <si>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</si>
  <si>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2.2.1.</t>
  </si>
  <si>
    <t xml:space="preserve">Площадь у торгового центра в 1 квартале 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</si>
  <si>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</si>
  <si>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Площадь  у МСДЦ "Отражение" в 1 квартале</t>
  </si>
  <si>
    <t>Количество благоустроенных дворовых территорий  12;                                          Доля благоустроенных дворовых  территорий от общего количества дворовых территорий 16,2%</t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</si>
  <si>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</si>
  <si>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</si>
  <si>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>Подпрограмма "Формирование комфортной городской среды"</t>
  </si>
  <si>
    <t>к подпрограмме "Формирование комфортной городской среды"</t>
  </si>
  <si>
    <t>Мероприятия подпрограммы  "Формирование комфортной городской среды"</t>
  </si>
  <si>
    <t>2020 год</t>
  </si>
  <si>
    <t>в том числе</t>
  </si>
  <si>
    <t>из федерального бюджета</t>
  </si>
  <si>
    <t>из областного бюджета</t>
  </si>
  <si>
    <t>Всего</t>
  </si>
  <si>
    <t>"Приложение № 2</t>
  </si>
  <si>
    <t xml:space="preserve">МКУ «ГКМХ»                                          МКУ «Дорожник», 
Управляющие организации, ТСЖ,
Управление культуры,
Управление образования
</t>
  </si>
  <si>
    <t>2018-2022гг.</t>
  </si>
  <si>
    <t>В том числе по годам</t>
  </si>
  <si>
    <t>2021 год</t>
  </si>
  <si>
    <t>2022 год</t>
  </si>
  <si>
    <t xml:space="preserve">1 квартал, дом  №27 г.Радужный </t>
  </si>
  <si>
    <t xml:space="preserve">1 квартал, дом №23 г.Радужный </t>
  </si>
  <si>
    <t xml:space="preserve">1 квартал, дом № 26 г.Радужный </t>
  </si>
  <si>
    <t xml:space="preserve">1 квартал, дом №16 г.Радужный </t>
  </si>
  <si>
    <t>3 квартал, дом №25 г.Радужный</t>
  </si>
  <si>
    <t xml:space="preserve">1 квартал, дом № 15 г. Радужный </t>
  </si>
  <si>
    <t xml:space="preserve">1 квартал, дом №2  г. Радужный </t>
  </si>
  <si>
    <t>1.2.2</t>
  </si>
  <si>
    <t>1.2.3</t>
  </si>
  <si>
    <t xml:space="preserve">1 квартал, дом № 7, г. Радужный </t>
  </si>
  <si>
    <t>1.2.4</t>
  </si>
  <si>
    <t>1.2.5</t>
  </si>
  <si>
    <t xml:space="preserve">3 квартал, дом № 17 г. Радужный </t>
  </si>
  <si>
    <t xml:space="preserve">1 квартал, дом № 8 г. Радужный </t>
  </si>
  <si>
    <t xml:space="preserve">1 квартал, дом № 30, г. Радужный </t>
  </si>
  <si>
    <t>1 квартал, дом № 32, г. Радужный</t>
  </si>
  <si>
    <t xml:space="preserve">3 квартал, дом №6, г. Радужный </t>
  </si>
  <si>
    <t>2018-2022 гг.</t>
  </si>
  <si>
    <t>1.1.1.1</t>
  </si>
  <si>
    <t>в том числе:</t>
  </si>
  <si>
    <t>в границах земельного участка придомовой территории</t>
  </si>
  <si>
    <t>вне границах земельного участка придомовой территории</t>
  </si>
  <si>
    <t>1.1.4.1</t>
  </si>
  <si>
    <t>Проверка сметной документации по объекту Благоустройство дворовых территорий  многоквартирных домов ЗАТО г. Радужный</t>
  </si>
  <si>
    <t>1.1.а</t>
  </si>
  <si>
    <t>3. Ресурсное обеспечение подпрограммы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</si>
  <si>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</si>
  <si>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</si>
  <si>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МКУ"Дорожник"</t>
  </si>
  <si>
    <t>1.1.5.1</t>
  </si>
  <si>
    <t>1.1.6.1</t>
  </si>
  <si>
    <t>Количество благоустроенных дворовых территорий  11;                                          Доля благоустроенных дворовых  территорий от общего количества дворовых территорий 14,8%</t>
  </si>
  <si>
    <t>1.1.2.1</t>
  </si>
  <si>
    <t>1.1.3.1</t>
  </si>
  <si>
    <t>1.1.7.</t>
  </si>
  <si>
    <t>1.1.7.1.</t>
  </si>
  <si>
    <t>1.1.8.</t>
  </si>
  <si>
    <t>1.1.8.1.</t>
  </si>
  <si>
    <t>1.3.5</t>
  </si>
  <si>
    <t>Количество благоустроенных дворовых территорий  8;                                          Доля благоустроенных дворовых  территорий от общего количества дворовых территорий 10,8 %</t>
  </si>
  <si>
    <t>Количество благоустроенных дворовых территорий  5;                                          Доля благоустроенных дворовых  территорий от общего количества дворовых территорий 6,8%</t>
  </si>
  <si>
    <t xml:space="preserve">   Приложение № 3</t>
  </si>
  <si>
    <t>2.1.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</si>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</sst>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"/>
    <numFmt numFmtId="190" formatCode="#,##0.000"/>
    <numFmt numFmtId="191" formatCode="_-* #,##0.000&quot;р.&quot;_-;\-* #,##0.000&quot;р.&quot;_-;_-* &quot;-&quot;???&quot;р.&quot;_-;_-@_-"/>
    <numFmt numFmtId="192" formatCode="#,##0.00_ ;\-#,##0.00\ "/>
    <numFmt numFmtId="193" formatCode="#,##0.000_ ;\-#,##0.0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00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198" fontId="6" fillId="32" borderId="10" xfId="0" applyNumberFormat="1" applyFont="1" applyFill="1" applyBorder="1" applyAlignment="1">
      <alignment horizontal="center" vertical="center" wrapText="1"/>
    </xf>
    <xf numFmtId="198" fontId="1" fillId="0" borderId="10" xfId="0" applyNumberFormat="1" applyFont="1" applyBorder="1" applyAlignment="1">
      <alignment horizontal="center" vertical="center"/>
    </xf>
    <xf numFmtId="198" fontId="3" fillId="0" borderId="10" xfId="0" applyNumberFormat="1" applyFont="1" applyBorder="1" applyAlignment="1">
      <alignment horizontal="center" vertical="center"/>
    </xf>
    <xf numFmtId="198" fontId="1" fillId="0" borderId="10" xfId="0" applyNumberFormat="1" applyFont="1" applyBorder="1" applyAlignment="1">
      <alignment horizontal="center" vertical="center" wrapText="1"/>
    </xf>
    <xf numFmtId="198" fontId="3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198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6" fillId="0" borderId="12" xfId="0" applyFont="1" applyBorder="1" applyAlignment="1">
      <alignment vertical="center" wrapText="1"/>
    </xf>
    <xf numFmtId="198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0" borderId="10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zoomScaleSheetLayoutView="100" zoomScalePageLayoutView="0" workbookViewId="0" topLeftCell="A1">
      <selection activeCell="H21" sqref="H21"/>
    </sheetView>
  </sheetViews>
  <sheetFormatPr defaultColWidth="9.140625" defaultRowHeight="12.75"/>
  <cols>
    <col min="1" max="1" width="6.7109375" style="0" customWidth="1"/>
    <col min="2" max="2" width="16.28125" style="30" customWidth="1"/>
    <col min="3" max="3" width="12.57421875" style="0" customWidth="1"/>
    <col min="4" max="4" width="14.140625" style="0" customWidth="1"/>
    <col min="5" max="6" width="12.140625" style="0" customWidth="1"/>
    <col min="7" max="7" width="14.00390625" style="0" customWidth="1"/>
    <col min="8" max="8" width="13.421875" style="0" customWidth="1"/>
    <col min="9" max="9" width="13.140625" style="0" customWidth="1"/>
    <col min="10" max="10" width="13.421875" style="0" customWidth="1"/>
    <col min="11" max="11" width="26.57421875" style="0" customWidth="1"/>
  </cols>
  <sheetData>
    <row r="1" spans="1:15" ht="15" customHeight="1">
      <c r="A1" s="1"/>
      <c r="B1" s="34"/>
      <c r="C1" s="1"/>
      <c r="D1" s="1"/>
      <c r="E1" s="27"/>
      <c r="F1" s="27"/>
      <c r="G1" s="27"/>
      <c r="H1" s="27"/>
      <c r="I1" s="56" t="s">
        <v>67</v>
      </c>
      <c r="J1" s="56"/>
      <c r="K1" s="56"/>
      <c r="L1" s="17"/>
      <c r="M1" s="17"/>
      <c r="N1" s="17"/>
      <c r="O1" s="17"/>
    </row>
    <row r="2" spans="1:15" ht="30.75" customHeight="1">
      <c r="A2" s="1"/>
      <c r="B2" s="34"/>
      <c r="C2" s="1"/>
      <c r="D2" s="1"/>
      <c r="E2" s="1"/>
      <c r="F2" s="17"/>
      <c r="G2" s="17"/>
      <c r="H2" s="17"/>
      <c r="I2" s="57" t="s">
        <v>60</v>
      </c>
      <c r="J2" s="57"/>
      <c r="K2" s="57"/>
      <c r="L2" s="17"/>
      <c r="M2" s="17"/>
      <c r="N2" s="17"/>
      <c r="O2" s="17"/>
    </row>
    <row r="3" spans="1:15" ht="15.75">
      <c r="A3" s="1"/>
      <c r="B3" s="34"/>
      <c r="C3" s="1"/>
      <c r="D3" s="1"/>
      <c r="E3" s="1"/>
      <c r="F3" s="1"/>
      <c r="G3" s="1"/>
      <c r="H3" s="27"/>
      <c r="I3" s="27"/>
      <c r="J3" s="27"/>
      <c r="K3" s="27"/>
      <c r="L3" s="17"/>
      <c r="M3" s="17"/>
      <c r="N3" s="17"/>
      <c r="O3" s="17"/>
    </row>
    <row r="4" spans="1:11" ht="27" customHeight="1">
      <c r="A4" s="73" t="s">
        <v>98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4.25" customHeight="1">
      <c r="A5" s="61" t="s">
        <v>0</v>
      </c>
      <c r="B5" s="58" t="s">
        <v>1</v>
      </c>
      <c r="C5" s="69" t="s">
        <v>2</v>
      </c>
      <c r="D5" s="69" t="s">
        <v>17</v>
      </c>
      <c r="E5" s="74" t="s">
        <v>3</v>
      </c>
      <c r="F5" s="74"/>
      <c r="G5" s="74"/>
      <c r="H5" s="74"/>
      <c r="I5" s="74"/>
      <c r="J5" s="69" t="s">
        <v>8</v>
      </c>
      <c r="K5" s="76" t="s">
        <v>9</v>
      </c>
    </row>
    <row r="6" spans="1:11" ht="12.75" customHeight="1">
      <c r="A6" s="62"/>
      <c r="B6" s="59"/>
      <c r="C6" s="75"/>
      <c r="D6" s="75"/>
      <c r="E6" s="69" t="s">
        <v>4</v>
      </c>
      <c r="F6" s="65" t="s">
        <v>5</v>
      </c>
      <c r="G6" s="66"/>
      <c r="H6" s="66"/>
      <c r="I6" s="67"/>
      <c r="J6" s="75"/>
      <c r="K6" s="77"/>
    </row>
    <row r="7" spans="1:11" ht="27.75" customHeight="1">
      <c r="A7" s="62"/>
      <c r="B7" s="59"/>
      <c r="C7" s="75"/>
      <c r="D7" s="75"/>
      <c r="E7" s="75"/>
      <c r="F7" s="68" t="s">
        <v>6</v>
      </c>
      <c r="G7" s="68"/>
      <c r="H7" s="68"/>
      <c r="I7" s="69" t="s">
        <v>7</v>
      </c>
      <c r="J7" s="75"/>
      <c r="K7" s="77"/>
    </row>
    <row r="8" spans="1:11" ht="27.75" customHeight="1">
      <c r="A8" s="62"/>
      <c r="B8" s="59"/>
      <c r="C8" s="75"/>
      <c r="D8" s="75"/>
      <c r="E8" s="75"/>
      <c r="F8" s="69" t="s">
        <v>66</v>
      </c>
      <c r="G8" s="71" t="s">
        <v>63</v>
      </c>
      <c r="H8" s="72"/>
      <c r="I8" s="75"/>
      <c r="J8" s="75"/>
      <c r="K8" s="77"/>
    </row>
    <row r="9" spans="1:11" ht="43.5" customHeight="1">
      <c r="A9" s="63"/>
      <c r="B9" s="60"/>
      <c r="C9" s="70"/>
      <c r="D9" s="70"/>
      <c r="E9" s="70"/>
      <c r="F9" s="70"/>
      <c r="G9" s="32" t="s">
        <v>64</v>
      </c>
      <c r="H9" s="32" t="s">
        <v>65</v>
      </c>
      <c r="I9" s="70"/>
      <c r="J9" s="70"/>
      <c r="K9" s="78"/>
    </row>
    <row r="10" spans="1:11" ht="12.75">
      <c r="A10" s="2">
        <v>1</v>
      </c>
      <c r="B10" s="35">
        <v>2</v>
      </c>
      <c r="C10" s="2">
        <v>3</v>
      </c>
      <c r="D10" s="2">
        <v>4</v>
      </c>
      <c r="E10" s="2">
        <v>5</v>
      </c>
      <c r="F10" s="2"/>
      <c r="G10" s="2"/>
      <c r="H10" s="2">
        <v>6</v>
      </c>
      <c r="I10" s="2">
        <v>7</v>
      </c>
      <c r="J10" s="2">
        <v>8</v>
      </c>
      <c r="K10" s="2">
        <v>9</v>
      </c>
    </row>
    <row r="11" spans="1:12" ht="64.5" customHeight="1">
      <c r="A11" s="64"/>
      <c r="B11" s="41" t="s">
        <v>59</v>
      </c>
      <c r="C11" s="10" t="s">
        <v>49</v>
      </c>
      <c r="D11" s="21"/>
      <c r="E11" s="19"/>
      <c r="F11" s="19"/>
      <c r="G11" s="19"/>
      <c r="H11" s="19"/>
      <c r="I11" s="21"/>
      <c r="J11" s="19"/>
      <c r="K11" s="33" t="s">
        <v>68</v>
      </c>
      <c r="L11" s="1"/>
    </row>
    <row r="12" spans="1:12" ht="26.25" customHeight="1">
      <c r="A12" s="64"/>
      <c r="B12" s="31" t="s">
        <v>10</v>
      </c>
      <c r="C12" s="16" t="s">
        <v>69</v>
      </c>
      <c r="D12" s="22">
        <f aca="true" t="shared" si="0" ref="D12:I12">D13+D14+D15+D16+D17</f>
        <v>19906.05964</v>
      </c>
      <c r="E12" s="22">
        <f t="shared" si="0"/>
        <v>0</v>
      </c>
      <c r="F12" s="22">
        <f t="shared" si="0"/>
        <v>9379.29284</v>
      </c>
      <c r="G12" s="22">
        <f t="shared" si="0"/>
        <v>8345.07248</v>
      </c>
      <c r="H12" s="22">
        <f t="shared" si="0"/>
        <v>1034.22036</v>
      </c>
      <c r="I12" s="22">
        <f t="shared" si="0"/>
        <v>10526.7668</v>
      </c>
      <c r="J12" s="20">
        <f>J13</f>
        <v>0</v>
      </c>
      <c r="K12" s="3"/>
      <c r="L12" s="1"/>
    </row>
    <row r="13" spans="1:12" ht="19.5" customHeight="1">
      <c r="A13" s="64"/>
      <c r="B13" s="58" t="s">
        <v>70</v>
      </c>
      <c r="C13" s="36" t="s">
        <v>29</v>
      </c>
      <c r="D13" s="21">
        <f>F13+I13</f>
        <v>13332.00366</v>
      </c>
      <c r="E13" s="19">
        <v>0</v>
      </c>
      <c r="F13" s="19">
        <f>G13+H13</f>
        <v>3133.93966</v>
      </c>
      <c r="G13" s="19">
        <v>2789.2063</v>
      </c>
      <c r="H13" s="19">
        <v>344.73336</v>
      </c>
      <c r="I13" s="21">
        <v>10198.064</v>
      </c>
      <c r="J13" s="19">
        <v>0</v>
      </c>
      <c r="K13" s="3"/>
      <c r="L13" s="1"/>
    </row>
    <row r="14" spans="1:12" ht="19.5" customHeight="1">
      <c r="A14" s="64"/>
      <c r="B14" s="59"/>
      <c r="C14" s="36" t="s">
        <v>30</v>
      </c>
      <c r="D14" s="21">
        <f>F14+I14</f>
        <v>3287.02799</v>
      </c>
      <c r="E14" s="19">
        <v>0</v>
      </c>
      <c r="F14" s="19">
        <f>G14+H14</f>
        <v>3122.67659</v>
      </c>
      <c r="G14" s="19">
        <v>2777.93309</v>
      </c>
      <c r="H14" s="19">
        <v>344.7435</v>
      </c>
      <c r="I14" s="21">
        <v>164.3514</v>
      </c>
      <c r="J14" s="19">
        <v>0</v>
      </c>
      <c r="K14" s="3"/>
      <c r="L14" s="1"/>
    </row>
    <row r="15" spans="1:12" ht="19.5" customHeight="1">
      <c r="A15" s="64"/>
      <c r="B15" s="59"/>
      <c r="C15" s="36" t="s">
        <v>62</v>
      </c>
      <c r="D15" s="21">
        <f>F15+I15</f>
        <v>3287.02799</v>
      </c>
      <c r="E15" s="19">
        <v>0</v>
      </c>
      <c r="F15" s="19">
        <f>G15+H15</f>
        <v>3122.67659</v>
      </c>
      <c r="G15" s="19">
        <v>2777.93309</v>
      </c>
      <c r="H15" s="19">
        <v>344.7435</v>
      </c>
      <c r="I15" s="21">
        <v>164.3514</v>
      </c>
      <c r="J15" s="19">
        <v>0</v>
      </c>
      <c r="K15" s="3"/>
      <c r="L15" s="1"/>
    </row>
    <row r="16" spans="1:11" ht="19.5" customHeight="1">
      <c r="A16" s="64"/>
      <c r="B16" s="59"/>
      <c r="C16" s="36" t="s">
        <v>71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8"/>
    </row>
    <row r="17" spans="1:11" ht="19.5" customHeight="1">
      <c r="A17" s="64"/>
      <c r="B17" s="60"/>
      <c r="C17" s="42" t="s">
        <v>72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"/>
    </row>
    <row r="18" spans="1:11" ht="30" customHeight="1">
      <c r="A18" s="37"/>
      <c r="B18" s="38"/>
      <c r="C18" s="39"/>
      <c r="D18" s="40"/>
      <c r="E18" s="40"/>
      <c r="F18" s="40"/>
      <c r="G18" s="40"/>
      <c r="H18" s="40"/>
      <c r="I18" s="40"/>
      <c r="J18" s="40"/>
      <c r="K18" s="1"/>
    </row>
  </sheetData>
  <sheetProtection/>
  <mergeCells count="18">
    <mergeCell ref="A4:K4"/>
    <mergeCell ref="E5:I5"/>
    <mergeCell ref="C5:C9"/>
    <mergeCell ref="D5:D9"/>
    <mergeCell ref="E6:E9"/>
    <mergeCell ref="I7:I9"/>
    <mergeCell ref="J5:J9"/>
    <mergeCell ref="K5:K9"/>
    <mergeCell ref="I1:K1"/>
    <mergeCell ref="I2:K2"/>
    <mergeCell ref="B13:B17"/>
    <mergeCell ref="A5:A9"/>
    <mergeCell ref="B5:B9"/>
    <mergeCell ref="A11:A17"/>
    <mergeCell ref="F6:I6"/>
    <mergeCell ref="F7:H7"/>
    <mergeCell ref="F8:F9"/>
    <mergeCell ref="G8:H8"/>
  </mergeCells>
  <printOptions/>
  <pageMargins left="0.3937007874015748" right="0.3937007874015748" top="1.1811023622047245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SheetLayoutView="100" zoomScalePageLayoutView="0" workbookViewId="0" topLeftCell="A31">
      <selection activeCell="H44" sqref="H44"/>
    </sheetView>
  </sheetViews>
  <sheetFormatPr defaultColWidth="9.140625" defaultRowHeight="12.75"/>
  <cols>
    <col min="1" max="1" width="7.00390625" style="0" customWidth="1"/>
    <col min="2" max="2" width="28.421875" style="52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1.140625" style="0" bestFit="1" customWidth="1"/>
    <col min="15" max="15" width="15.57421875" style="0" customWidth="1"/>
    <col min="17" max="17" width="16.28125" style="0" customWidth="1"/>
  </cols>
  <sheetData>
    <row r="1" spans="1:12" ht="21" customHeight="1">
      <c r="A1" s="6"/>
      <c r="B1" s="51"/>
      <c r="C1" s="6"/>
      <c r="D1" s="6"/>
      <c r="E1" s="6"/>
      <c r="F1" s="6"/>
      <c r="G1" s="6"/>
      <c r="H1" s="6"/>
      <c r="I1" s="79" t="s">
        <v>114</v>
      </c>
      <c r="J1" s="79"/>
      <c r="K1" s="79"/>
      <c r="L1" s="79"/>
    </row>
    <row r="2" spans="1:12" ht="20.25" customHeight="1">
      <c r="A2" s="6"/>
      <c r="B2" s="51"/>
      <c r="C2" s="6"/>
      <c r="D2" s="6"/>
      <c r="E2" s="6"/>
      <c r="F2" s="6"/>
      <c r="G2" s="6"/>
      <c r="H2" s="6"/>
      <c r="I2" s="57" t="s">
        <v>60</v>
      </c>
      <c r="J2" s="57"/>
      <c r="K2" s="57"/>
      <c r="L2" s="57"/>
    </row>
    <row r="3" spans="1:12" ht="15.75">
      <c r="A3" s="7" t="s">
        <v>26</v>
      </c>
      <c r="J3" s="80"/>
      <c r="K3" s="80"/>
      <c r="L3" s="80"/>
    </row>
    <row r="4" spans="1:15" ht="32.25" customHeight="1">
      <c r="A4" s="81" t="s">
        <v>61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26"/>
      <c r="N4" s="26"/>
      <c r="O4" s="26"/>
    </row>
    <row r="5" spans="1:12" ht="12.75" customHeight="1">
      <c r="A5" s="69" t="s">
        <v>0</v>
      </c>
      <c r="B5" s="82" t="s">
        <v>22</v>
      </c>
      <c r="C5" s="69" t="s">
        <v>16</v>
      </c>
      <c r="D5" s="69" t="s">
        <v>23</v>
      </c>
      <c r="E5" s="85" t="s">
        <v>3</v>
      </c>
      <c r="F5" s="85"/>
      <c r="G5" s="85"/>
      <c r="H5" s="85"/>
      <c r="I5" s="85"/>
      <c r="J5" s="69" t="s">
        <v>18</v>
      </c>
      <c r="K5" s="69" t="s">
        <v>24</v>
      </c>
      <c r="L5" s="86" t="s">
        <v>21</v>
      </c>
    </row>
    <row r="6" spans="1:12" ht="26.25" customHeight="1">
      <c r="A6" s="75"/>
      <c r="B6" s="83"/>
      <c r="C6" s="75"/>
      <c r="D6" s="75"/>
      <c r="E6" s="69" t="s">
        <v>4</v>
      </c>
      <c r="F6" s="89" t="s">
        <v>19</v>
      </c>
      <c r="G6" s="90"/>
      <c r="H6" s="90"/>
      <c r="I6" s="91"/>
      <c r="J6" s="75"/>
      <c r="K6" s="75"/>
      <c r="L6" s="87"/>
    </row>
    <row r="7" spans="1:12" ht="39" customHeight="1">
      <c r="A7" s="75"/>
      <c r="B7" s="83"/>
      <c r="C7" s="75"/>
      <c r="D7" s="75"/>
      <c r="E7" s="75"/>
      <c r="F7" s="89" t="s">
        <v>20</v>
      </c>
      <c r="G7" s="90"/>
      <c r="H7" s="91"/>
      <c r="I7" s="69" t="s">
        <v>7</v>
      </c>
      <c r="J7" s="75"/>
      <c r="K7" s="75"/>
      <c r="L7" s="87"/>
    </row>
    <row r="8" spans="1:12" ht="27" customHeight="1">
      <c r="A8" s="75"/>
      <c r="B8" s="83"/>
      <c r="C8" s="75"/>
      <c r="D8" s="75"/>
      <c r="E8" s="75"/>
      <c r="F8" s="69" t="s">
        <v>66</v>
      </c>
      <c r="G8" s="89" t="s">
        <v>63</v>
      </c>
      <c r="H8" s="91"/>
      <c r="I8" s="75"/>
      <c r="J8" s="75"/>
      <c r="K8" s="75"/>
      <c r="L8" s="87"/>
    </row>
    <row r="9" spans="1:12" ht="42.75" customHeight="1">
      <c r="A9" s="70"/>
      <c r="B9" s="84"/>
      <c r="C9" s="70"/>
      <c r="D9" s="70"/>
      <c r="E9" s="70"/>
      <c r="F9" s="70"/>
      <c r="G9" s="4" t="s">
        <v>64</v>
      </c>
      <c r="H9" s="4" t="s">
        <v>65</v>
      </c>
      <c r="I9" s="70"/>
      <c r="J9" s="70"/>
      <c r="K9" s="70"/>
      <c r="L9" s="88"/>
    </row>
    <row r="10" spans="1:12" ht="12.75">
      <c r="A10" s="4">
        <v>1</v>
      </c>
      <c r="B10" s="3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5">
        <v>12</v>
      </c>
    </row>
    <row r="11" spans="1:12" ht="19.5" customHeight="1">
      <c r="A11" s="15">
        <v>1</v>
      </c>
      <c r="B11" s="92" t="s">
        <v>32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28.5" customHeight="1">
      <c r="A12" s="93" t="s">
        <v>58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</row>
    <row r="13" spans="1:12" ht="26.25" customHeight="1">
      <c r="A13" s="93" t="s">
        <v>57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4" spans="1:12" ht="33" customHeight="1">
      <c r="A14" s="94" t="s">
        <v>11</v>
      </c>
      <c r="B14" s="97" t="s">
        <v>99</v>
      </c>
      <c r="C14" s="95" t="s">
        <v>29</v>
      </c>
      <c r="D14" s="96">
        <f>D17+D21+D25+D29+D33+D37+D41+D45+D49</f>
        <v>13332.00366</v>
      </c>
      <c r="E14" s="96">
        <v>0</v>
      </c>
      <c r="F14" s="96">
        <f>F17+F21+F25+F29+F33+F37+F41+F45+F49</f>
        <v>3133.93966</v>
      </c>
      <c r="G14" s="96">
        <f>G17+G21+G25+G29+G33+G37+G41+G45+G49</f>
        <v>2789.2063</v>
      </c>
      <c r="H14" s="96">
        <f>H17+H21+H25+H29+H33+H37+H41+H45+H49</f>
        <v>344.73336</v>
      </c>
      <c r="I14" s="96">
        <f>I17+I21+I25+I29+I33+I37+I41+I45+I49</f>
        <v>10198.063999999998</v>
      </c>
      <c r="J14" s="96">
        <v>0</v>
      </c>
      <c r="K14" s="86" t="s">
        <v>100</v>
      </c>
      <c r="L14" s="95" t="s">
        <v>112</v>
      </c>
    </row>
    <row r="15" spans="1:12" ht="45" customHeight="1">
      <c r="A15" s="94"/>
      <c r="B15" s="98"/>
      <c r="C15" s="95"/>
      <c r="D15" s="96"/>
      <c r="E15" s="96"/>
      <c r="F15" s="96"/>
      <c r="G15" s="96"/>
      <c r="H15" s="96"/>
      <c r="I15" s="96"/>
      <c r="J15" s="96"/>
      <c r="K15" s="87"/>
      <c r="L15" s="95"/>
    </row>
    <row r="16" spans="1:17" ht="45" customHeight="1">
      <c r="A16" s="94"/>
      <c r="B16" s="99"/>
      <c r="C16" s="95"/>
      <c r="D16" s="96"/>
      <c r="E16" s="96"/>
      <c r="F16" s="96"/>
      <c r="G16" s="96"/>
      <c r="H16" s="96"/>
      <c r="I16" s="96"/>
      <c r="J16" s="96"/>
      <c r="K16" s="87"/>
      <c r="L16" s="95"/>
      <c r="O16" s="44"/>
      <c r="P16" s="44"/>
      <c r="Q16" s="44"/>
    </row>
    <row r="17" spans="1:12" ht="30" customHeight="1">
      <c r="A17" s="28" t="s">
        <v>25</v>
      </c>
      <c r="B17" s="50" t="s">
        <v>76</v>
      </c>
      <c r="C17" s="5"/>
      <c r="D17" s="18">
        <f>D19+D20</f>
        <v>1544.87266</v>
      </c>
      <c r="E17" s="23"/>
      <c r="F17" s="23">
        <f>F19</f>
        <v>1029.67112</v>
      </c>
      <c r="G17" s="23">
        <f>G19</f>
        <v>916.4073</v>
      </c>
      <c r="H17" s="23">
        <f>H19</f>
        <v>113.26382</v>
      </c>
      <c r="I17" s="23">
        <v>515.20154</v>
      </c>
      <c r="J17" s="8"/>
      <c r="K17" s="95" t="s">
        <v>33</v>
      </c>
      <c r="L17" s="86"/>
    </row>
    <row r="18" spans="1:17" ht="30" customHeight="1">
      <c r="A18" s="28" t="s">
        <v>91</v>
      </c>
      <c r="B18" s="50" t="s">
        <v>92</v>
      </c>
      <c r="C18" s="5"/>
      <c r="D18" s="18"/>
      <c r="E18" s="23"/>
      <c r="F18" s="23"/>
      <c r="G18" s="23"/>
      <c r="H18" s="23"/>
      <c r="I18" s="23"/>
      <c r="J18" s="8"/>
      <c r="K18" s="95"/>
      <c r="L18" s="87"/>
      <c r="O18" s="44"/>
      <c r="Q18" s="44"/>
    </row>
    <row r="19" spans="1:12" ht="30" customHeight="1">
      <c r="A19" s="28"/>
      <c r="B19" s="50" t="s">
        <v>93</v>
      </c>
      <c r="C19" s="5"/>
      <c r="D19" s="18">
        <v>1144.057</v>
      </c>
      <c r="E19" s="23"/>
      <c r="F19" s="23">
        <v>1029.67112</v>
      </c>
      <c r="G19" s="23">
        <v>916.4073</v>
      </c>
      <c r="H19" s="23">
        <v>113.26382</v>
      </c>
      <c r="I19" s="23">
        <v>114.38588</v>
      </c>
      <c r="J19" s="8"/>
      <c r="K19" s="95"/>
      <c r="L19" s="87"/>
    </row>
    <row r="20" spans="1:12" ht="30" customHeight="1">
      <c r="A20" s="28"/>
      <c r="B20" s="50" t="s">
        <v>94</v>
      </c>
      <c r="C20" s="5"/>
      <c r="D20" s="18">
        <f>I20</f>
        <v>400.81566</v>
      </c>
      <c r="E20" s="23"/>
      <c r="F20" s="23"/>
      <c r="G20" s="23"/>
      <c r="H20" s="23"/>
      <c r="I20" s="23">
        <v>400.81566</v>
      </c>
      <c r="J20" s="8"/>
      <c r="K20" s="95"/>
      <c r="L20" s="87"/>
    </row>
    <row r="21" spans="1:12" ht="30" customHeight="1">
      <c r="A21" s="28" t="s">
        <v>28</v>
      </c>
      <c r="B21" s="50" t="s">
        <v>74</v>
      </c>
      <c r="C21" s="5"/>
      <c r="D21" s="18">
        <f>F21+I21</f>
        <v>2014.1599999999999</v>
      </c>
      <c r="E21" s="23"/>
      <c r="F21" s="23">
        <f>F23+F24</f>
        <v>1185.4294</v>
      </c>
      <c r="G21" s="23">
        <f>G23+G24</f>
        <v>1055.03217</v>
      </c>
      <c r="H21" s="23">
        <f>H23+H24</f>
        <v>130.39723</v>
      </c>
      <c r="I21" s="24">
        <f>I23+I24</f>
        <v>828.7306</v>
      </c>
      <c r="J21" s="8"/>
      <c r="K21" s="95" t="s">
        <v>33</v>
      </c>
      <c r="L21" s="87"/>
    </row>
    <row r="22" spans="1:12" ht="30" customHeight="1">
      <c r="A22" s="28" t="s">
        <v>105</v>
      </c>
      <c r="B22" s="50" t="s">
        <v>92</v>
      </c>
      <c r="C22" s="5"/>
      <c r="D22" s="18"/>
      <c r="E22" s="23"/>
      <c r="F22" s="23"/>
      <c r="G22" s="23"/>
      <c r="H22" s="23"/>
      <c r="I22" s="24"/>
      <c r="J22" s="8"/>
      <c r="K22" s="95"/>
      <c r="L22" s="87"/>
    </row>
    <row r="23" spans="1:12" ht="30" customHeight="1">
      <c r="A23" s="28"/>
      <c r="B23" s="50" t="s">
        <v>93</v>
      </c>
      <c r="C23" s="5"/>
      <c r="D23" s="18">
        <v>1316.684</v>
      </c>
      <c r="E23" s="23"/>
      <c r="F23" s="23">
        <v>1185.4294</v>
      </c>
      <c r="G23" s="23">
        <v>1055.03217</v>
      </c>
      <c r="H23" s="23">
        <v>130.39723</v>
      </c>
      <c r="I23" s="24">
        <v>131.2546</v>
      </c>
      <c r="J23" s="8"/>
      <c r="K23" s="95"/>
      <c r="L23" s="87"/>
    </row>
    <row r="24" spans="1:12" ht="30" customHeight="1">
      <c r="A24" s="28"/>
      <c r="B24" s="53" t="s">
        <v>94</v>
      </c>
      <c r="C24" s="5"/>
      <c r="D24" s="18">
        <v>697.476</v>
      </c>
      <c r="E24" s="23"/>
      <c r="F24" s="23">
        <v>0</v>
      </c>
      <c r="G24" s="23">
        <v>0</v>
      </c>
      <c r="H24" s="23">
        <v>0</v>
      </c>
      <c r="I24" s="24">
        <v>697.476</v>
      </c>
      <c r="J24" s="8"/>
      <c r="K24" s="95"/>
      <c r="L24" s="87"/>
    </row>
    <row r="25" spans="1:12" ht="30" customHeight="1">
      <c r="A25" s="28" t="s">
        <v>34</v>
      </c>
      <c r="B25" s="53" t="s">
        <v>39</v>
      </c>
      <c r="C25" s="5"/>
      <c r="D25" s="18">
        <f>F25+I25</f>
        <v>2017.301</v>
      </c>
      <c r="E25" s="23"/>
      <c r="F25" s="23">
        <v>0</v>
      </c>
      <c r="G25" s="23"/>
      <c r="H25" s="23"/>
      <c r="I25" s="24">
        <f>I27+I28</f>
        <v>2017.301</v>
      </c>
      <c r="J25" s="8"/>
      <c r="K25" s="86" t="s">
        <v>101</v>
      </c>
      <c r="L25" s="87"/>
    </row>
    <row r="26" spans="1:12" ht="30" customHeight="1">
      <c r="A26" s="28" t="s">
        <v>106</v>
      </c>
      <c r="B26" s="53" t="s">
        <v>92</v>
      </c>
      <c r="C26" s="5"/>
      <c r="D26" s="23"/>
      <c r="E26" s="23"/>
      <c r="F26" s="23"/>
      <c r="G26" s="23"/>
      <c r="H26" s="23"/>
      <c r="I26" s="24"/>
      <c r="J26" s="8"/>
      <c r="K26" s="87"/>
      <c r="L26" s="87"/>
    </row>
    <row r="27" spans="1:12" ht="30" customHeight="1">
      <c r="A27" s="28"/>
      <c r="B27" s="53" t="s">
        <v>93</v>
      </c>
      <c r="C27" s="5"/>
      <c r="D27" s="23">
        <f>F27+I27</f>
        <v>1463.072</v>
      </c>
      <c r="E27" s="23"/>
      <c r="F27" s="23">
        <f>F29+F30</f>
        <v>0</v>
      </c>
      <c r="G27" s="23"/>
      <c r="H27" s="23"/>
      <c r="I27" s="24">
        <v>1463.072</v>
      </c>
      <c r="J27" s="8"/>
      <c r="K27" s="87"/>
      <c r="L27" s="87"/>
    </row>
    <row r="28" spans="1:12" ht="30" customHeight="1">
      <c r="A28" s="28"/>
      <c r="B28" s="53" t="s">
        <v>94</v>
      </c>
      <c r="C28" s="5"/>
      <c r="D28" s="23">
        <f>F28+I28</f>
        <v>554.229</v>
      </c>
      <c r="E28" s="23"/>
      <c r="F28" s="23">
        <f>F30+F31</f>
        <v>0</v>
      </c>
      <c r="G28" s="23"/>
      <c r="H28" s="23"/>
      <c r="I28" s="24">
        <v>554.229</v>
      </c>
      <c r="J28" s="8"/>
      <c r="K28" s="88"/>
      <c r="L28" s="87"/>
    </row>
    <row r="29" spans="1:12" ht="30" customHeight="1">
      <c r="A29" s="28" t="s">
        <v>35</v>
      </c>
      <c r="B29" s="53" t="s">
        <v>75</v>
      </c>
      <c r="C29" s="5"/>
      <c r="D29" s="18">
        <f>F29+I29</f>
        <v>2043.6129999999998</v>
      </c>
      <c r="E29" s="23"/>
      <c r="F29" s="23">
        <v>0</v>
      </c>
      <c r="G29" s="23"/>
      <c r="H29" s="23"/>
      <c r="I29" s="24">
        <f>I31+I32</f>
        <v>2043.6129999999998</v>
      </c>
      <c r="J29" s="8"/>
      <c r="K29" s="86" t="s">
        <v>101</v>
      </c>
      <c r="L29" s="87"/>
    </row>
    <row r="30" spans="1:12" ht="20.25" customHeight="1">
      <c r="A30" s="28" t="s">
        <v>95</v>
      </c>
      <c r="B30" s="53" t="s">
        <v>92</v>
      </c>
      <c r="C30" s="5"/>
      <c r="D30" s="23"/>
      <c r="E30" s="23"/>
      <c r="F30" s="23"/>
      <c r="G30" s="23"/>
      <c r="H30" s="23"/>
      <c r="I30" s="23"/>
      <c r="J30" s="8"/>
      <c r="K30" s="87"/>
      <c r="L30" s="87"/>
    </row>
    <row r="31" spans="1:12" ht="30" customHeight="1">
      <c r="A31" s="28"/>
      <c r="B31" s="53" t="s">
        <v>93</v>
      </c>
      <c r="C31" s="5"/>
      <c r="D31" s="23">
        <f>F31+I31</f>
        <v>988.571</v>
      </c>
      <c r="E31" s="23"/>
      <c r="F31" s="23">
        <f>F33+F34</f>
        <v>0</v>
      </c>
      <c r="G31" s="23"/>
      <c r="H31" s="23"/>
      <c r="I31" s="23">
        <v>988.571</v>
      </c>
      <c r="J31" s="8"/>
      <c r="K31" s="87"/>
      <c r="L31" s="87"/>
    </row>
    <row r="32" spans="1:12" ht="30" customHeight="1">
      <c r="A32" s="28"/>
      <c r="B32" s="53" t="s">
        <v>94</v>
      </c>
      <c r="C32" s="5"/>
      <c r="D32" s="23">
        <f>F32+I32</f>
        <v>1055.042</v>
      </c>
      <c r="E32" s="23"/>
      <c r="F32" s="23">
        <f>F34+F35</f>
        <v>0</v>
      </c>
      <c r="G32" s="23"/>
      <c r="H32" s="23"/>
      <c r="I32" s="23">
        <v>1055.042</v>
      </c>
      <c r="J32" s="8"/>
      <c r="K32" s="88"/>
      <c r="L32" s="87"/>
    </row>
    <row r="33" spans="1:12" ht="30" customHeight="1">
      <c r="A33" s="28" t="s">
        <v>36</v>
      </c>
      <c r="B33" s="53" t="s">
        <v>73</v>
      </c>
      <c r="C33" s="5"/>
      <c r="D33" s="18">
        <f>F33+I33</f>
        <v>1164.396</v>
      </c>
      <c r="E33" s="23"/>
      <c r="F33" s="23">
        <v>0</v>
      </c>
      <c r="G33" s="23"/>
      <c r="H33" s="23"/>
      <c r="I33" s="24">
        <f>I35+I36</f>
        <v>1164.396</v>
      </c>
      <c r="J33" s="8"/>
      <c r="K33" s="86" t="s">
        <v>101</v>
      </c>
      <c r="L33" s="87"/>
    </row>
    <row r="34" spans="1:12" ht="30" customHeight="1">
      <c r="A34" s="28" t="s">
        <v>102</v>
      </c>
      <c r="B34" s="53" t="s">
        <v>92</v>
      </c>
      <c r="C34" s="5"/>
      <c r="D34" s="23"/>
      <c r="E34" s="23"/>
      <c r="F34" s="23"/>
      <c r="G34" s="23"/>
      <c r="H34" s="23"/>
      <c r="I34" s="24"/>
      <c r="J34" s="8"/>
      <c r="K34" s="87"/>
      <c r="L34" s="87"/>
    </row>
    <row r="35" spans="1:12" ht="30" customHeight="1">
      <c r="A35" s="28"/>
      <c r="B35" s="53" t="s">
        <v>93</v>
      </c>
      <c r="C35" s="5"/>
      <c r="D35" s="23">
        <f>F35+I35</f>
        <v>953.826</v>
      </c>
      <c r="E35" s="23"/>
      <c r="F35" s="23">
        <v>0</v>
      </c>
      <c r="G35" s="23"/>
      <c r="H35" s="23"/>
      <c r="I35" s="24">
        <v>953.826</v>
      </c>
      <c r="J35" s="8"/>
      <c r="K35" s="87"/>
      <c r="L35" s="87"/>
    </row>
    <row r="36" spans="1:12" ht="30" customHeight="1">
      <c r="A36" s="28"/>
      <c r="B36" s="53" t="s">
        <v>94</v>
      </c>
      <c r="C36" s="5"/>
      <c r="D36" s="23">
        <f>F36+I36</f>
        <v>210.57</v>
      </c>
      <c r="E36" s="23"/>
      <c r="F36" s="23">
        <v>0</v>
      </c>
      <c r="G36" s="23"/>
      <c r="H36" s="23"/>
      <c r="I36" s="24">
        <v>210.57</v>
      </c>
      <c r="J36" s="8"/>
      <c r="K36" s="88"/>
      <c r="L36" s="87"/>
    </row>
    <row r="37" spans="1:12" ht="30" customHeight="1">
      <c r="A37" s="28" t="s">
        <v>37</v>
      </c>
      <c r="B37" s="53" t="s">
        <v>89</v>
      </c>
      <c r="C37" s="5"/>
      <c r="D37" s="18">
        <f>F37+I37</f>
        <v>1831.386</v>
      </c>
      <c r="E37" s="23"/>
      <c r="F37" s="23">
        <v>0</v>
      </c>
      <c r="G37" s="23"/>
      <c r="H37" s="23"/>
      <c r="I37" s="24">
        <f>I39+I40</f>
        <v>1831.386</v>
      </c>
      <c r="J37" s="8"/>
      <c r="K37" s="86" t="s">
        <v>101</v>
      </c>
      <c r="L37" s="87"/>
    </row>
    <row r="38" spans="1:12" ht="21.75" customHeight="1">
      <c r="A38" s="28" t="s">
        <v>103</v>
      </c>
      <c r="B38" s="53" t="s">
        <v>92</v>
      </c>
      <c r="C38" s="5"/>
      <c r="D38" s="23"/>
      <c r="E38" s="23"/>
      <c r="F38" s="23"/>
      <c r="G38" s="23"/>
      <c r="H38" s="23"/>
      <c r="I38" s="23"/>
      <c r="J38" s="8"/>
      <c r="K38" s="87"/>
      <c r="L38" s="87"/>
    </row>
    <row r="39" spans="1:12" ht="30" customHeight="1">
      <c r="A39" s="28"/>
      <c r="B39" s="53" t="s">
        <v>93</v>
      </c>
      <c r="C39" s="5"/>
      <c r="D39" s="23">
        <f>F39+I39</f>
        <v>1148.947</v>
      </c>
      <c r="E39" s="23"/>
      <c r="F39" s="23">
        <v>0</v>
      </c>
      <c r="G39" s="23"/>
      <c r="H39" s="23"/>
      <c r="I39" s="23">
        <v>1148.947</v>
      </c>
      <c r="J39" s="8"/>
      <c r="K39" s="87"/>
      <c r="L39" s="87"/>
    </row>
    <row r="40" spans="1:12" ht="30" customHeight="1">
      <c r="A40" s="28"/>
      <c r="B40" s="50" t="s">
        <v>94</v>
      </c>
      <c r="C40" s="5"/>
      <c r="D40" s="23">
        <f>F40+I40</f>
        <v>682.439</v>
      </c>
      <c r="E40" s="23"/>
      <c r="F40" s="23">
        <v>0</v>
      </c>
      <c r="G40" s="23"/>
      <c r="H40" s="23"/>
      <c r="I40" s="23">
        <v>682.439</v>
      </c>
      <c r="J40" s="8"/>
      <c r="K40" s="88"/>
      <c r="L40" s="87"/>
    </row>
    <row r="41" spans="1:12" ht="30" customHeight="1">
      <c r="A41" s="28" t="s">
        <v>107</v>
      </c>
      <c r="B41" s="53" t="s">
        <v>85</v>
      </c>
      <c r="C41" s="5"/>
      <c r="D41" s="18">
        <f>F41+I41</f>
        <v>1130.913</v>
      </c>
      <c r="E41" s="23"/>
      <c r="F41" s="23">
        <v>0</v>
      </c>
      <c r="G41" s="23"/>
      <c r="H41" s="23"/>
      <c r="I41" s="24">
        <f>I43+I44</f>
        <v>1130.913</v>
      </c>
      <c r="J41" s="8"/>
      <c r="K41" s="86" t="s">
        <v>101</v>
      </c>
      <c r="L41" s="87"/>
    </row>
    <row r="42" spans="1:12" ht="18.75" customHeight="1">
      <c r="A42" s="28" t="s">
        <v>108</v>
      </c>
      <c r="B42" s="50" t="s">
        <v>92</v>
      </c>
      <c r="C42" s="5"/>
      <c r="D42" s="23"/>
      <c r="E42" s="23"/>
      <c r="F42" s="23"/>
      <c r="G42" s="23"/>
      <c r="H42" s="23"/>
      <c r="I42" s="23"/>
      <c r="J42" s="8"/>
      <c r="K42" s="87"/>
      <c r="L42" s="87"/>
    </row>
    <row r="43" spans="1:12" ht="30" customHeight="1">
      <c r="A43" s="28"/>
      <c r="B43" s="50" t="s">
        <v>93</v>
      </c>
      <c r="C43" s="5"/>
      <c r="D43" s="23">
        <f>F43+I43</f>
        <v>943.068</v>
      </c>
      <c r="E43" s="23"/>
      <c r="F43" s="23">
        <v>0</v>
      </c>
      <c r="G43" s="23"/>
      <c r="H43" s="23"/>
      <c r="I43" s="23">
        <v>943.068</v>
      </c>
      <c r="J43" s="8"/>
      <c r="K43" s="87"/>
      <c r="L43" s="87"/>
    </row>
    <row r="44" spans="1:12" ht="30" customHeight="1">
      <c r="A44" s="28"/>
      <c r="B44" s="50" t="s">
        <v>94</v>
      </c>
      <c r="C44" s="5"/>
      <c r="D44" s="23">
        <f>F44+I44</f>
        <v>187.845</v>
      </c>
      <c r="E44" s="23"/>
      <c r="F44" s="23">
        <v>0</v>
      </c>
      <c r="G44" s="23"/>
      <c r="H44" s="23"/>
      <c r="I44" s="23">
        <v>187.845</v>
      </c>
      <c r="J44" s="8"/>
      <c r="K44" s="88"/>
      <c r="L44" s="87"/>
    </row>
    <row r="45" spans="1:12" ht="30" customHeight="1">
      <c r="A45" s="28" t="s">
        <v>109</v>
      </c>
      <c r="B45" s="50" t="s">
        <v>77</v>
      </c>
      <c r="C45" s="5"/>
      <c r="D45" s="18">
        <f>F45+I45</f>
        <v>1570.062</v>
      </c>
      <c r="E45" s="23"/>
      <c r="F45" s="23">
        <f>G45+H45</f>
        <v>918.83914</v>
      </c>
      <c r="G45" s="23">
        <f>G47</f>
        <v>817.76683</v>
      </c>
      <c r="H45" s="23">
        <f>H47</f>
        <v>101.07231</v>
      </c>
      <c r="I45" s="23">
        <f>I47+I48</f>
        <v>651.22286</v>
      </c>
      <c r="J45" s="8"/>
      <c r="K45" s="86" t="s">
        <v>33</v>
      </c>
      <c r="L45" s="87"/>
    </row>
    <row r="46" spans="1:12" ht="21.75" customHeight="1">
      <c r="A46" s="28" t="s">
        <v>110</v>
      </c>
      <c r="B46" s="50" t="s">
        <v>92</v>
      </c>
      <c r="C46" s="5"/>
      <c r="D46" s="18"/>
      <c r="E46" s="23"/>
      <c r="F46" s="23"/>
      <c r="G46" s="23"/>
      <c r="H46" s="23"/>
      <c r="I46" s="23"/>
      <c r="J46" s="8"/>
      <c r="K46" s="87"/>
      <c r="L46" s="87"/>
    </row>
    <row r="47" spans="1:12" ht="30" customHeight="1">
      <c r="A47" s="28"/>
      <c r="B47" s="50" t="s">
        <v>93</v>
      </c>
      <c r="C47" s="5"/>
      <c r="D47" s="18">
        <f>F47+I47</f>
        <v>1020.576</v>
      </c>
      <c r="E47" s="23"/>
      <c r="F47" s="23">
        <f>G47+H47</f>
        <v>918.83914</v>
      </c>
      <c r="G47" s="23">
        <v>817.76683</v>
      </c>
      <c r="H47" s="23">
        <v>101.07231</v>
      </c>
      <c r="I47" s="23">
        <v>101.73686</v>
      </c>
      <c r="J47" s="8"/>
      <c r="K47" s="87"/>
      <c r="L47" s="87"/>
    </row>
    <row r="48" spans="1:12" ht="30" customHeight="1">
      <c r="A48" s="28"/>
      <c r="B48" s="50" t="s">
        <v>94</v>
      </c>
      <c r="C48" s="5"/>
      <c r="D48" s="18">
        <f>I48</f>
        <v>549.486</v>
      </c>
      <c r="E48" s="23"/>
      <c r="F48" s="23"/>
      <c r="G48" s="23"/>
      <c r="H48" s="23"/>
      <c r="I48" s="23">
        <v>549.486</v>
      </c>
      <c r="J48" s="8"/>
      <c r="K48" s="88"/>
      <c r="L48" s="87"/>
    </row>
    <row r="49" spans="1:12" ht="72" customHeight="1">
      <c r="A49" s="28" t="s">
        <v>97</v>
      </c>
      <c r="B49" s="50" t="s">
        <v>96</v>
      </c>
      <c r="C49" s="5"/>
      <c r="D49" s="18">
        <f>I49</f>
        <v>15.3</v>
      </c>
      <c r="E49" s="23"/>
      <c r="F49" s="23"/>
      <c r="G49" s="23"/>
      <c r="H49" s="23"/>
      <c r="I49" s="23">
        <v>15.3</v>
      </c>
      <c r="J49" s="8"/>
      <c r="K49" s="48" t="s">
        <v>33</v>
      </c>
      <c r="L49" s="43"/>
    </row>
    <row r="50" spans="1:13" ht="111.75" customHeight="1">
      <c r="A50" s="28" t="s">
        <v>13</v>
      </c>
      <c r="B50" s="54" t="s">
        <v>99</v>
      </c>
      <c r="C50" s="5">
        <v>2019</v>
      </c>
      <c r="D50" s="25">
        <f>D51+D52+D53+D54+D55</f>
        <v>3287.02799</v>
      </c>
      <c r="E50" s="25">
        <f aca="true" t="shared" si="0" ref="E50:J50">E51+E52+E53+E54+E55</f>
        <v>0</v>
      </c>
      <c r="F50" s="25">
        <f t="shared" si="0"/>
        <v>3122.67659</v>
      </c>
      <c r="G50" s="25">
        <f t="shared" si="0"/>
        <v>2777.93309</v>
      </c>
      <c r="H50" s="25">
        <f t="shared" si="0"/>
        <v>344.74350000000004</v>
      </c>
      <c r="I50" s="25">
        <f t="shared" si="0"/>
        <v>164.35139999999998</v>
      </c>
      <c r="J50" s="25">
        <f t="shared" si="0"/>
        <v>0</v>
      </c>
      <c r="K50" s="48" t="s">
        <v>12</v>
      </c>
      <c r="L50" s="29" t="s">
        <v>113</v>
      </c>
      <c r="M50" s="46"/>
    </row>
    <row r="51" spans="1:12" ht="27" customHeight="1">
      <c r="A51" s="10" t="s">
        <v>38</v>
      </c>
      <c r="B51" s="50" t="s">
        <v>78</v>
      </c>
      <c r="C51" s="5"/>
      <c r="D51" s="23">
        <f>F51+I51</f>
        <v>644.94156</v>
      </c>
      <c r="E51" s="23"/>
      <c r="F51" s="23">
        <f>G51+H51</f>
        <v>612.69447</v>
      </c>
      <c r="G51" s="23">
        <v>545.053</v>
      </c>
      <c r="H51" s="23">
        <v>67.64147</v>
      </c>
      <c r="I51" s="23">
        <v>32.24709</v>
      </c>
      <c r="J51" s="23"/>
      <c r="K51" s="29"/>
      <c r="L51" s="86" t="s">
        <v>113</v>
      </c>
    </row>
    <row r="52" spans="1:12" ht="30" customHeight="1">
      <c r="A52" s="28" t="s">
        <v>80</v>
      </c>
      <c r="B52" s="50" t="s">
        <v>79</v>
      </c>
      <c r="C52" s="5"/>
      <c r="D52" s="23">
        <f>F52+I52</f>
        <v>526.10313</v>
      </c>
      <c r="E52" s="23"/>
      <c r="F52" s="23">
        <f>G52+H52</f>
        <v>499.79798</v>
      </c>
      <c r="G52" s="23">
        <v>444.62028</v>
      </c>
      <c r="H52" s="23">
        <v>55.1777</v>
      </c>
      <c r="I52" s="23">
        <v>26.30515</v>
      </c>
      <c r="J52" s="23"/>
      <c r="K52" s="86" t="s">
        <v>12</v>
      </c>
      <c r="L52" s="87"/>
    </row>
    <row r="53" spans="1:12" ht="30" customHeight="1">
      <c r="A53" s="28" t="s">
        <v>81</v>
      </c>
      <c r="B53" s="50" t="s">
        <v>82</v>
      </c>
      <c r="C53" s="5"/>
      <c r="D53" s="23">
        <f>F53+I53</f>
        <v>460.48585999999995</v>
      </c>
      <c r="E53" s="23"/>
      <c r="F53" s="23">
        <f>G53+H53</f>
        <v>437.46155999999996</v>
      </c>
      <c r="G53" s="23">
        <v>389.1658</v>
      </c>
      <c r="H53" s="23">
        <v>48.29576</v>
      </c>
      <c r="I53" s="23">
        <v>23.0243</v>
      </c>
      <c r="J53" s="23"/>
      <c r="K53" s="87"/>
      <c r="L53" s="87"/>
    </row>
    <row r="54" spans="1:12" ht="30" customHeight="1">
      <c r="A54" s="47" t="s">
        <v>83</v>
      </c>
      <c r="B54" s="50" t="s">
        <v>40</v>
      </c>
      <c r="C54" s="5"/>
      <c r="D54" s="23">
        <f>F54+I54</f>
        <v>549.2690799999999</v>
      </c>
      <c r="E54" s="23"/>
      <c r="F54" s="23">
        <f>G54+H54</f>
        <v>521.80563</v>
      </c>
      <c r="G54" s="23">
        <v>464.19829</v>
      </c>
      <c r="H54" s="23">
        <v>57.60734</v>
      </c>
      <c r="I54" s="23">
        <v>27.46345</v>
      </c>
      <c r="J54" s="23"/>
      <c r="K54" s="87"/>
      <c r="L54" s="87"/>
    </row>
    <row r="55" spans="1:12" ht="30" customHeight="1">
      <c r="A55" s="28" t="s">
        <v>84</v>
      </c>
      <c r="B55" s="50" t="s">
        <v>41</v>
      </c>
      <c r="C55" s="5"/>
      <c r="D55" s="23">
        <f>F55+I55</f>
        <v>1106.22836</v>
      </c>
      <c r="E55" s="23"/>
      <c r="F55" s="23">
        <f>G55+H55</f>
        <v>1050.91695</v>
      </c>
      <c r="G55" s="23">
        <v>934.89572</v>
      </c>
      <c r="H55" s="23">
        <v>116.02123</v>
      </c>
      <c r="I55" s="23">
        <v>55.31141</v>
      </c>
      <c r="J55" s="23"/>
      <c r="K55" s="87"/>
      <c r="L55" s="87"/>
    </row>
    <row r="56" spans="1:12" ht="104.25" customHeight="1">
      <c r="A56" s="28" t="s">
        <v>14</v>
      </c>
      <c r="B56" s="54" t="s">
        <v>99</v>
      </c>
      <c r="C56" s="5">
        <v>2020</v>
      </c>
      <c r="D56" s="25">
        <f>D57+D59+D60+D61+D58</f>
        <v>3287.02799</v>
      </c>
      <c r="E56" s="25">
        <f>E57+E59+E60+E61</f>
        <v>0</v>
      </c>
      <c r="F56" s="25">
        <f>F57+F59+F60+F61+F58</f>
        <v>3122.67659</v>
      </c>
      <c r="G56" s="25">
        <f>G57+G59+G60+G61+G58</f>
        <v>2777.93309</v>
      </c>
      <c r="H56" s="25">
        <f>H57+H59+H60+H61+H58</f>
        <v>344.7435</v>
      </c>
      <c r="I56" s="25">
        <f>I57+I59+I60+I61+I58</f>
        <v>164.3514</v>
      </c>
      <c r="J56" s="25">
        <f>J57+J59+J60+J61+J58</f>
        <v>0</v>
      </c>
      <c r="K56" s="5"/>
      <c r="L56" s="87"/>
    </row>
    <row r="57" spans="1:12" ht="30" customHeight="1">
      <c r="A57" s="10" t="s">
        <v>42</v>
      </c>
      <c r="B57" s="50" t="s">
        <v>43</v>
      </c>
      <c r="C57" s="5"/>
      <c r="D57" s="23">
        <f>F57+I57</f>
        <v>835.86629</v>
      </c>
      <c r="E57" s="23"/>
      <c r="F57" s="23">
        <f>G57+H57</f>
        <v>794.07299</v>
      </c>
      <c r="G57" s="23">
        <v>706.40733</v>
      </c>
      <c r="H57" s="23">
        <v>87.66566</v>
      </c>
      <c r="I57" s="23">
        <v>41.7933</v>
      </c>
      <c r="J57" s="23"/>
      <c r="K57" s="5"/>
      <c r="L57" s="87"/>
    </row>
    <row r="58" spans="1:12" ht="30" customHeight="1">
      <c r="A58" s="10" t="s">
        <v>44</v>
      </c>
      <c r="B58" s="50" t="s">
        <v>86</v>
      </c>
      <c r="C58" s="5"/>
      <c r="D58" s="23">
        <f>F58+I58</f>
        <v>620.6722599999999</v>
      </c>
      <c r="E58" s="23"/>
      <c r="F58" s="23">
        <f>G58+H58</f>
        <v>589.63865</v>
      </c>
      <c r="G58" s="23">
        <v>524.54254</v>
      </c>
      <c r="H58" s="23">
        <v>65.09611</v>
      </c>
      <c r="I58" s="23">
        <v>31.03361</v>
      </c>
      <c r="J58" s="23"/>
      <c r="K58" s="5"/>
      <c r="L58" s="87"/>
    </row>
    <row r="59" spans="1:12" ht="30" customHeight="1">
      <c r="A59" s="10" t="s">
        <v>45</v>
      </c>
      <c r="B59" s="50" t="s">
        <v>87</v>
      </c>
      <c r="C59" s="5"/>
      <c r="D59" s="23">
        <f>F59+I59</f>
        <v>696.32924</v>
      </c>
      <c r="E59" s="23"/>
      <c r="F59" s="23">
        <f>G59+H59</f>
        <v>661.5127600000001</v>
      </c>
      <c r="G59" s="23">
        <v>588.48175</v>
      </c>
      <c r="H59" s="23">
        <v>73.03101</v>
      </c>
      <c r="I59" s="23">
        <v>34.81648</v>
      </c>
      <c r="J59" s="23"/>
      <c r="K59" s="5"/>
      <c r="L59" s="87"/>
    </row>
    <row r="60" spans="1:12" ht="30" customHeight="1">
      <c r="A60" s="10" t="s">
        <v>46</v>
      </c>
      <c r="B60" s="50" t="s">
        <v>88</v>
      </c>
      <c r="C60" s="5"/>
      <c r="D60" s="23">
        <f>F60+I60</f>
        <v>526.19804</v>
      </c>
      <c r="E60" s="23"/>
      <c r="F60" s="23">
        <f>G60+H60</f>
        <v>499.88814</v>
      </c>
      <c r="G60" s="23">
        <v>444.70049</v>
      </c>
      <c r="H60" s="23">
        <v>55.18765</v>
      </c>
      <c r="I60" s="23">
        <v>26.3099</v>
      </c>
      <c r="J60" s="23"/>
      <c r="K60" s="5"/>
      <c r="L60" s="87"/>
    </row>
    <row r="61" spans="1:12" ht="30" customHeight="1">
      <c r="A61" s="28" t="s">
        <v>111</v>
      </c>
      <c r="B61" s="50" t="s">
        <v>47</v>
      </c>
      <c r="C61" s="5"/>
      <c r="D61" s="23">
        <f>F61+I61</f>
        <v>607.9621599999999</v>
      </c>
      <c r="E61" s="23"/>
      <c r="F61" s="23">
        <f>G61+H61</f>
        <v>577.56405</v>
      </c>
      <c r="G61" s="23">
        <v>513.80098</v>
      </c>
      <c r="H61" s="23">
        <v>63.76307</v>
      </c>
      <c r="I61" s="23">
        <v>30.39811</v>
      </c>
      <c r="J61" s="23"/>
      <c r="K61" s="5"/>
      <c r="L61" s="87"/>
    </row>
    <row r="62" spans="1:12" ht="102" customHeight="1">
      <c r="A62" s="28" t="s">
        <v>15</v>
      </c>
      <c r="B62" s="54" t="s">
        <v>99</v>
      </c>
      <c r="C62" s="5">
        <v>2021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14"/>
      <c r="L62" s="29" t="s">
        <v>104</v>
      </c>
    </row>
    <row r="63" spans="1:12" ht="102" customHeight="1">
      <c r="A63" s="28" t="s">
        <v>27</v>
      </c>
      <c r="B63" s="54" t="s">
        <v>99</v>
      </c>
      <c r="C63" s="5">
        <v>2022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14"/>
      <c r="L63" s="29" t="s">
        <v>56</v>
      </c>
    </row>
    <row r="64" spans="1:12" ht="24.75" customHeight="1">
      <c r="A64" s="100" t="s">
        <v>48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1:12" ht="117.75" customHeight="1">
      <c r="A65" s="10" t="s">
        <v>115</v>
      </c>
      <c r="B65" s="50" t="s">
        <v>51</v>
      </c>
      <c r="C65" s="10">
        <v>2019</v>
      </c>
      <c r="D65" s="23">
        <v>0</v>
      </c>
      <c r="E65" s="23"/>
      <c r="F65" s="23"/>
      <c r="G65" s="23"/>
      <c r="H65" s="23"/>
      <c r="I65" s="23"/>
      <c r="J65" s="23"/>
      <c r="K65" s="5"/>
      <c r="L65" s="29" t="s">
        <v>116</v>
      </c>
    </row>
    <row r="66" spans="1:12" ht="36" customHeight="1">
      <c r="A66" s="10" t="s">
        <v>52</v>
      </c>
      <c r="B66" s="50" t="s">
        <v>53</v>
      </c>
      <c r="C66" s="10"/>
      <c r="D66" s="23"/>
      <c r="E66" s="23"/>
      <c r="F66" s="23"/>
      <c r="G66" s="23"/>
      <c r="H66" s="23"/>
      <c r="I66" s="23"/>
      <c r="J66" s="23"/>
      <c r="K66" s="5"/>
      <c r="L66" s="4"/>
    </row>
    <row r="67" spans="1:12" ht="135" customHeight="1">
      <c r="A67" s="10" t="s">
        <v>50</v>
      </c>
      <c r="B67" s="50" t="s">
        <v>54</v>
      </c>
      <c r="C67" s="10">
        <v>2020</v>
      </c>
      <c r="D67" s="23">
        <v>0</v>
      </c>
      <c r="E67" s="23"/>
      <c r="F67" s="23"/>
      <c r="G67" s="23"/>
      <c r="H67" s="23"/>
      <c r="I67" s="23"/>
      <c r="J67" s="23"/>
      <c r="K67" s="5"/>
      <c r="L67" s="29" t="s">
        <v>116</v>
      </c>
    </row>
    <row r="68" spans="1:12" ht="31.5" customHeight="1">
      <c r="A68" s="10" t="s">
        <v>52</v>
      </c>
      <c r="B68" s="50" t="s">
        <v>55</v>
      </c>
      <c r="C68" s="10"/>
      <c r="D68" s="23">
        <v>0</v>
      </c>
      <c r="E68" s="23"/>
      <c r="F68" s="23"/>
      <c r="G68" s="23"/>
      <c r="H68" s="23"/>
      <c r="I68" s="23"/>
      <c r="J68" s="23"/>
      <c r="K68" s="5"/>
      <c r="L68" s="4"/>
    </row>
    <row r="69" spans="1:12" ht="24.75" customHeight="1">
      <c r="A69" s="64"/>
      <c r="B69" s="101" t="s">
        <v>10</v>
      </c>
      <c r="C69" s="102" t="s">
        <v>29</v>
      </c>
      <c r="D69" s="25">
        <f>F69+I69</f>
        <v>5144.39466</v>
      </c>
      <c r="E69" s="25">
        <v>0</v>
      </c>
      <c r="F69" s="25">
        <f>F17+F21+F49+F45</f>
        <v>3133.93966</v>
      </c>
      <c r="G69" s="25">
        <f>G17+G21+G49+G45</f>
        <v>2789.2063</v>
      </c>
      <c r="H69" s="25">
        <f>H17+H21+H49+H45</f>
        <v>344.73336</v>
      </c>
      <c r="I69" s="25">
        <f>I17+I21+I49+I45</f>
        <v>2010.455</v>
      </c>
      <c r="J69" s="25">
        <f>J14</f>
        <v>0</v>
      </c>
      <c r="K69" s="29" t="s">
        <v>12</v>
      </c>
      <c r="L69" s="95"/>
    </row>
    <row r="70" spans="1:12" ht="24.75" customHeight="1">
      <c r="A70" s="64"/>
      <c r="B70" s="101"/>
      <c r="C70" s="103"/>
      <c r="D70" s="25">
        <f>I70</f>
        <v>8187.609</v>
      </c>
      <c r="E70" s="25">
        <v>0</v>
      </c>
      <c r="F70" s="25">
        <v>0</v>
      </c>
      <c r="G70" s="25">
        <v>0</v>
      </c>
      <c r="H70" s="25">
        <v>0</v>
      </c>
      <c r="I70" s="25">
        <f>I25+I29+I33+I37+I41</f>
        <v>8187.609</v>
      </c>
      <c r="J70" s="25">
        <v>0</v>
      </c>
      <c r="K70" s="29" t="s">
        <v>101</v>
      </c>
      <c r="L70" s="95"/>
    </row>
    <row r="71" spans="1:12" ht="24.75" customHeight="1">
      <c r="A71" s="64"/>
      <c r="B71" s="101"/>
      <c r="C71" s="49" t="s">
        <v>31</v>
      </c>
      <c r="D71" s="25">
        <f>D69+D70</f>
        <v>13332.00366</v>
      </c>
      <c r="E71" s="25">
        <f>E69</f>
        <v>0</v>
      </c>
      <c r="F71" s="25">
        <f>F69</f>
        <v>3133.93966</v>
      </c>
      <c r="G71" s="25">
        <f>G69</f>
        <v>2789.2063</v>
      </c>
      <c r="H71" s="25">
        <f>H69</f>
        <v>344.73336</v>
      </c>
      <c r="I71" s="25">
        <f>I69+I70</f>
        <v>10198.064</v>
      </c>
      <c r="J71" s="25">
        <v>0</v>
      </c>
      <c r="K71" s="45"/>
      <c r="L71" s="95"/>
    </row>
    <row r="72" spans="1:12" ht="24.75" customHeight="1">
      <c r="A72" s="64"/>
      <c r="B72" s="101"/>
      <c r="C72" s="14" t="s">
        <v>30</v>
      </c>
      <c r="D72" s="25">
        <f>F72+I72</f>
        <v>3287.02799</v>
      </c>
      <c r="E72" s="25">
        <v>0</v>
      </c>
      <c r="F72" s="25">
        <f>G72+H72</f>
        <v>3122.67659</v>
      </c>
      <c r="G72" s="25">
        <f>G50</f>
        <v>2777.93309</v>
      </c>
      <c r="H72" s="25">
        <f>H50</f>
        <v>344.74350000000004</v>
      </c>
      <c r="I72" s="25">
        <f>I50</f>
        <v>164.35139999999998</v>
      </c>
      <c r="J72" s="25">
        <v>0</v>
      </c>
      <c r="K72" s="29"/>
      <c r="L72" s="95"/>
    </row>
    <row r="73" spans="1:12" ht="24.75" customHeight="1">
      <c r="A73" s="64"/>
      <c r="B73" s="101"/>
      <c r="C73" s="14" t="s">
        <v>62</v>
      </c>
      <c r="D73" s="25">
        <f>F73+I73</f>
        <v>3287.02799</v>
      </c>
      <c r="E73" s="25">
        <v>0</v>
      </c>
      <c r="F73" s="25">
        <f>G73+H73</f>
        <v>3122.67659</v>
      </c>
      <c r="G73" s="25">
        <f>G56</f>
        <v>2777.93309</v>
      </c>
      <c r="H73" s="25">
        <f>H56</f>
        <v>344.7435</v>
      </c>
      <c r="I73" s="25">
        <f>I56</f>
        <v>164.3514</v>
      </c>
      <c r="J73" s="25">
        <v>0</v>
      </c>
      <c r="K73" s="29"/>
      <c r="L73" s="95"/>
    </row>
    <row r="74" spans="1:12" ht="24.75" customHeight="1">
      <c r="A74" s="64"/>
      <c r="B74" s="101"/>
      <c r="C74" s="14" t="s">
        <v>71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9"/>
      <c r="L74" s="95"/>
    </row>
    <row r="75" spans="1:12" ht="24.75" customHeight="1">
      <c r="A75" s="64"/>
      <c r="B75" s="101"/>
      <c r="C75" s="14" t="s">
        <v>72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9"/>
      <c r="L75" s="95"/>
    </row>
    <row r="76" spans="1:12" ht="24.75" customHeight="1">
      <c r="A76" s="64"/>
      <c r="B76" s="101"/>
      <c r="C76" s="14" t="s">
        <v>90</v>
      </c>
      <c r="D76" s="25">
        <f>SUM(D71:D75)</f>
        <v>19906.05964</v>
      </c>
      <c r="E76" s="25">
        <v>0</v>
      </c>
      <c r="F76" s="25">
        <f>SUM(F71:F75)</f>
        <v>9379.29284</v>
      </c>
      <c r="G76" s="25">
        <f>SUM(G71:G75)</f>
        <v>8345.07248</v>
      </c>
      <c r="H76" s="25">
        <f>SUM(H71:H75)</f>
        <v>1034.22036</v>
      </c>
      <c r="I76" s="25">
        <f>SUM(I71:I75)</f>
        <v>10526.7668</v>
      </c>
      <c r="J76" s="25">
        <v>0</v>
      </c>
      <c r="K76" s="29"/>
      <c r="L76" s="95"/>
    </row>
    <row r="77" ht="21" customHeight="1"/>
    <row r="78" spans="1:12" ht="15.75">
      <c r="A78" s="13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</row>
    <row r="79" spans="1:12" ht="20.25" customHeigh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5.75">
      <c r="A80" s="13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</row>
    <row r="81" spans="1:12" ht="19.5" customHeight="1">
      <c r="A81" s="13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</row>
    <row r="82" spans="1:12" ht="15.75">
      <c r="A82" s="13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1:12" ht="19.5" customHeight="1">
      <c r="A83" s="13"/>
      <c r="B83" s="9"/>
      <c r="C83" s="9"/>
      <c r="D83" s="11"/>
      <c r="E83" s="11"/>
      <c r="F83" s="11"/>
      <c r="G83" s="11"/>
      <c r="H83" s="11"/>
      <c r="I83" s="11"/>
      <c r="J83" s="11"/>
      <c r="K83" s="9"/>
      <c r="L83" s="9"/>
    </row>
    <row r="84" spans="1:12" ht="15.75">
      <c r="A84" s="1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</row>
    <row r="85" spans="1:12" ht="21.75" customHeight="1">
      <c r="A85" s="13"/>
      <c r="B85" s="55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1:12" ht="15.75">
      <c r="A86" s="13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</row>
  </sheetData>
  <sheetProtection/>
  <mergeCells count="56">
    <mergeCell ref="B84:L84"/>
    <mergeCell ref="B86:L86"/>
    <mergeCell ref="B78:L78"/>
    <mergeCell ref="B80:L80"/>
    <mergeCell ref="B81:L81"/>
    <mergeCell ref="B82:L82"/>
    <mergeCell ref="L51:L61"/>
    <mergeCell ref="A64:L64"/>
    <mergeCell ref="A69:A76"/>
    <mergeCell ref="B69:B76"/>
    <mergeCell ref="L69:L76"/>
    <mergeCell ref="K52:K55"/>
    <mergeCell ref="C69:C70"/>
    <mergeCell ref="K21:K24"/>
    <mergeCell ref="L21:L48"/>
    <mergeCell ref="K25:K28"/>
    <mergeCell ref="K29:K32"/>
    <mergeCell ref="K33:K36"/>
    <mergeCell ref="K37:K40"/>
    <mergeCell ref="K41:K44"/>
    <mergeCell ref="K45:K48"/>
    <mergeCell ref="H14:H16"/>
    <mergeCell ref="I14:I16"/>
    <mergeCell ref="J14:J16"/>
    <mergeCell ref="K14:K16"/>
    <mergeCell ref="L14:L16"/>
    <mergeCell ref="K17:K20"/>
    <mergeCell ref="L17:L20"/>
    <mergeCell ref="B11:L11"/>
    <mergeCell ref="A12:L12"/>
    <mergeCell ref="A13:L13"/>
    <mergeCell ref="A14:A16"/>
    <mergeCell ref="C14:C16"/>
    <mergeCell ref="D14:D16"/>
    <mergeCell ref="E14:E16"/>
    <mergeCell ref="F14:F16"/>
    <mergeCell ref="G14:G16"/>
    <mergeCell ref="B14:B16"/>
    <mergeCell ref="K5:K9"/>
    <mergeCell ref="L5:L9"/>
    <mergeCell ref="E6:E9"/>
    <mergeCell ref="F6:I6"/>
    <mergeCell ref="F7:H7"/>
    <mergeCell ref="I7:I9"/>
    <mergeCell ref="F8:F9"/>
    <mergeCell ref="G8:H8"/>
    <mergeCell ref="I1:L1"/>
    <mergeCell ref="I2:L2"/>
    <mergeCell ref="J3:L3"/>
    <mergeCell ref="A4:L4"/>
    <mergeCell ref="A5:A9"/>
    <mergeCell ref="B5:B9"/>
    <mergeCell ref="C5:C9"/>
    <mergeCell ref="D5:D9"/>
    <mergeCell ref="E5:I5"/>
    <mergeCell ref="J5:J9"/>
  </mergeCells>
  <printOptions/>
  <pageMargins left="0.984251968503937" right="0.3937007874015748" top="0.3937007874015748" bottom="0.1968503937007874" header="0.5118110236220472" footer="0.5118110236220472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</cp:lastModifiedBy>
  <cp:lastPrinted>2018-09-13T11:42:49Z</cp:lastPrinted>
  <dcterms:created xsi:type="dcterms:W3CDTF">1996-10-08T23:32:33Z</dcterms:created>
  <dcterms:modified xsi:type="dcterms:W3CDTF">2018-09-13T11:42:52Z</dcterms:modified>
  <cp:category/>
  <cp:version/>
  <cp:contentType/>
  <cp:contentStatus/>
</cp:coreProperties>
</file>