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5" windowHeight="666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подпрограммы'!$A$1:$J$51</definedName>
  </definedNames>
  <calcPr fullCalcOnLoad="1"/>
</workbook>
</file>

<file path=xl/sharedStrings.xml><?xml version="1.0" encoding="utf-8"?>
<sst xmlns="http://schemas.openxmlformats.org/spreadsheetml/2006/main" count="82" uniqueCount="71">
  <si>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</si>
  <si>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</si>
  <si>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</si>
  <si>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</si>
  <si>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</si>
  <si>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</si>
  <si>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</si>
  <si>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</si>
  <si>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</si>
  <si>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</si>
  <si>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</si>
  <si>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</si>
  <si>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</si>
  <si>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</si>
  <si>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</si>
  <si>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</si>
  <si>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</si>
  <si>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</si>
  <si>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</si>
  <si>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</si>
  <si>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</si>
  <si>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</si>
  <si>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</si>
  <si>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</si>
  <si>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</si>
  <si>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</si>
  <si>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</si>
  <si>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</si>
  <si>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</si>
  <si>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</si>
  <si>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</si>
  <si>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</si>
  <si>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</si>
  <si>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</si>
  <si>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</si>
  <si>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</si>
  <si>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</si>
  <si>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</si>
  <si>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</si>
  <si>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</si>
  <si>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</si>
  <si>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</si>
  <si>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</si>
  <si>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</si>
  <si>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</si>
  <si>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</si>
  <si>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</si>
  <si>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</si>
  <si>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</si>
  <si>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</si>
  <si>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</si>
  <si>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</si>
  <si>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</si>
  <si>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</si>
  <si>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</si>
  <si>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</si>
  <si>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</si>
  <si>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>Строительство многоквартирных  жилых  домов, в том числе:</t>
  </si>
  <si>
    <t>1.1.1.1</t>
  </si>
  <si>
    <t>1.1.1.2.</t>
  </si>
  <si>
    <t>1.1.1.3.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</si>
  <si>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</si>
  <si>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</si>
  <si>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1.2.2.1.</t>
  </si>
  <si>
    <t>1.2.2.2.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</si>
  <si>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</si>
  <si>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>комната № 802"Б" в жилом помещении № 802, расположенном по адресу 9 квартал, дом № 8, г. Радужный, Владимирской области</t>
  </si>
  <si>
    <t>Перечень мероприятий подпрограммы 5 "Социальное жилье ЗАТО г.Радужный"</t>
  </si>
  <si>
    <t>Приложение № 5</t>
  </si>
  <si>
    <t xml:space="preserve">к постановлению администрации ЗАТО г. Радужный  Владимирской области </t>
  </si>
  <si>
    <t>от 29.12.2017  № 2170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</si>
</sst>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73" fontId="1" fillId="0" borderId="11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/>
    </xf>
    <xf numFmtId="4" fontId="44" fillId="0" borderId="0" xfId="0" applyNumberFormat="1" applyFont="1" applyAlignment="1">
      <alignment vertical="center" wrapText="1"/>
    </xf>
    <xf numFmtId="4" fontId="4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zoomScaleNormal="75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45" t="s">
        <v>68</v>
      </c>
      <c r="I1" s="45"/>
      <c r="J1" s="45"/>
    </row>
    <row r="2" spans="1:11" ht="34.5" customHeight="1">
      <c r="A2" s="11"/>
      <c r="B2" s="7"/>
      <c r="C2" s="7"/>
      <c r="D2" s="7"/>
      <c r="E2" s="7"/>
      <c r="F2" s="7"/>
      <c r="G2" s="7"/>
      <c r="H2" s="77" t="s">
        <v>69</v>
      </c>
      <c r="I2" s="77"/>
      <c r="J2" s="77"/>
      <c r="K2" s="79"/>
    </row>
    <row r="3" spans="1:11" ht="15">
      <c r="A3" s="5"/>
      <c r="B3" s="5"/>
      <c r="C3" s="5"/>
      <c r="D3" s="5"/>
      <c r="E3" s="5"/>
      <c r="F3" s="5"/>
      <c r="G3" s="5"/>
      <c r="H3" s="78" t="s">
        <v>70</v>
      </c>
      <c r="I3" s="78"/>
      <c r="J3" s="78"/>
      <c r="K3" s="80"/>
    </row>
    <row r="4" spans="1:10" ht="15.75">
      <c r="A4" s="5"/>
      <c r="B4" s="5"/>
      <c r="C4" s="5"/>
      <c r="D4" s="5"/>
      <c r="E4" s="5"/>
      <c r="F4" s="5"/>
      <c r="G4" s="5"/>
      <c r="H4" s="56"/>
      <c r="I4" s="56"/>
      <c r="J4" s="56"/>
    </row>
    <row r="5" spans="1:10" ht="20.25">
      <c r="A5" s="47" t="s">
        <v>67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7.25" customHeight="1">
      <c r="A6" s="50" t="s">
        <v>2</v>
      </c>
      <c r="B6" s="46" t="s">
        <v>0</v>
      </c>
      <c r="C6" s="46" t="s">
        <v>1</v>
      </c>
      <c r="D6" s="46" t="s">
        <v>8</v>
      </c>
      <c r="E6" s="46" t="s">
        <v>5</v>
      </c>
      <c r="F6" s="46"/>
      <c r="G6" s="46"/>
      <c r="H6" s="46"/>
      <c r="I6" s="46" t="s">
        <v>10</v>
      </c>
      <c r="J6" s="46" t="s">
        <v>11</v>
      </c>
    </row>
    <row r="7" spans="1:10" ht="25.5" customHeight="1">
      <c r="A7" s="50"/>
      <c r="B7" s="46"/>
      <c r="C7" s="46"/>
      <c r="D7" s="46"/>
      <c r="E7" s="46" t="s">
        <v>6</v>
      </c>
      <c r="F7" s="46" t="s">
        <v>9</v>
      </c>
      <c r="G7" s="46"/>
      <c r="H7" s="46" t="s">
        <v>7</v>
      </c>
      <c r="I7" s="46"/>
      <c r="J7" s="46"/>
    </row>
    <row r="8" spans="1:10" ht="58.5" customHeight="1">
      <c r="A8" s="50"/>
      <c r="B8" s="46"/>
      <c r="C8" s="46"/>
      <c r="D8" s="46"/>
      <c r="E8" s="46"/>
      <c r="F8" s="6" t="s">
        <v>3</v>
      </c>
      <c r="G8" s="6" t="s">
        <v>4</v>
      </c>
      <c r="H8" s="46"/>
      <c r="I8" s="46"/>
      <c r="J8" s="46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1" ht="41.25" customHeight="1">
      <c r="A10" s="4" t="s">
        <v>24</v>
      </c>
      <c r="B10" s="12" t="s">
        <v>22</v>
      </c>
      <c r="C10" s="13" t="s">
        <v>15</v>
      </c>
      <c r="D10" s="14">
        <f>E10+F10+G10</f>
        <v>34171.91358</v>
      </c>
      <c r="E10" s="13"/>
      <c r="F10" s="14">
        <f>F14+F22</f>
        <v>22522</v>
      </c>
      <c r="G10" s="14">
        <f>G14+G22+G26</f>
        <v>11649.913579999999</v>
      </c>
      <c r="H10" s="13"/>
      <c r="I10" s="13"/>
      <c r="J10" s="13"/>
      <c r="K10" s="39"/>
    </row>
    <row r="11" spans="1:10" ht="18.75" customHeight="1">
      <c r="A11" s="64" t="s">
        <v>39</v>
      </c>
      <c r="B11" s="65"/>
      <c r="C11" s="65"/>
      <c r="D11" s="65"/>
      <c r="E11" s="65"/>
      <c r="F11" s="65"/>
      <c r="G11" s="65"/>
      <c r="H11" s="65"/>
      <c r="I11" s="65"/>
      <c r="J11" s="66"/>
    </row>
    <row r="12" spans="1:10" ht="57.75" customHeight="1">
      <c r="A12" s="60" t="s">
        <v>40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ht="57.75" customHeight="1">
      <c r="A13" s="60" t="s">
        <v>41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0" ht="32.25" customHeight="1">
      <c r="A14" s="26" t="s">
        <v>47</v>
      </c>
      <c r="B14" s="16" t="s">
        <v>57</v>
      </c>
      <c r="C14" s="13" t="s">
        <v>15</v>
      </c>
      <c r="D14" s="14">
        <f>SUM(D15:D17)</f>
        <v>5655.453839999999</v>
      </c>
      <c r="E14" s="14"/>
      <c r="F14" s="13">
        <f>SUM(F15:F17)</f>
        <v>0</v>
      </c>
      <c r="G14" s="14">
        <f>SUM(G15:G17)</f>
        <v>5655.453839999999</v>
      </c>
      <c r="H14" s="13"/>
      <c r="I14" s="51" t="s">
        <v>14</v>
      </c>
      <c r="J14" s="57" t="s">
        <v>29</v>
      </c>
    </row>
    <row r="15" spans="1:10" ht="130.5" customHeight="1">
      <c r="A15" s="26" t="s">
        <v>58</v>
      </c>
      <c r="B15" s="16" t="s">
        <v>56</v>
      </c>
      <c r="C15" s="13">
        <v>2015</v>
      </c>
      <c r="D15" s="13">
        <f>SUM(E15:H15)</f>
        <v>4099.81788</v>
      </c>
      <c r="E15" s="13"/>
      <c r="F15" s="13"/>
      <c r="G15" s="13">
        <v>4099.81788</v>
      </c>
      <c r="H15" s="13"/>
      <c r="I15" s="51"/>
      <c r="J15" s="58"/>
    </row>
    <row r="16" spans="1:10" s="10" customFormat="1" ht="188.25" customHeight="1">
      <c r="A16" s="26" t="s">
        <v>59</v>
      </c>
      <c r="B16" s="16" t="s">
        <v>61</v>
      </c>
      <c r="C16" s="12">
        <v>2016</v>
      </c>
      <c r="D16" s="13">
        <f>SUM(E16:H16)</f>
        <v>905.63596</v>
      </c>
      <c r="E16" s="12"/>
      <c r="F16" s="12">
        <v>0</v>
      </c>
      <c r="G16" s="12">
        <v>905.63596</v>
      </c>
      <c r="H16" s="12"/>
      <c r="I16" s="51"/>
      <c r="J16" s="58"/>
    </row>
    <row r="17" spans="1:11" s="10" customFormat="1" ht="123.75" customHeight="1">
      <c r="A17" s="26" t="s">
        <v>60</v>
      </c>
      <c r="B17" s="16" t="s">
        <v>62</v>
      </c>
      <c r="C17" s="12">
        <v>2017</v>
      </c>
      <c r="D17" s="13">
        <f>SUM(E17:H17)</f>
        <v>650</v>
      </c>
      <c r="E17" s="12"/>
      <c r="F17" s="12">
        <v>0</v>
      </c>
      <c r="G17" s="12">
        <v>650</v>
      </c>
      <c r="H17" s="12"/>
      <c r="I17" s="51"/>
      <c r="J17" s="59"/>
      <c r="K17" s="44"/>
    </row>
    <row r="18" spans="1:10" s="10" customFormat="1" ht="34.5" customHeight="1">
      <c r="A18" s="67" t="s">
        <v>42</v>
      </c>
      <c r="B18" s="68"/>
      <c r="C18" s="68"/>
      <c r="D18" s="68"/>
      <c r="E18" s="68"/>
      <c r="F18" s="68"/>
      <c r="G18" s="68"/>
      <c r="H18" s="68"/>
      <c r="I18" s="68"/>
      <c r="J18" s="69"/>
    </row>
    <row r="19" spans="1:10" s="10" customFormat="1" ht="34.5" customHeight="1">
      <c r="A19" s="60" t="s">
        <v>40</v>
      </c>
      <c r="B19" s="61"/>
      <c r="C19" s="61"/>
      <c r="D19" s="61"/>
      <c r="E19" s="61"/>
      <c r="F19" s="61"/>
      <c r="G19" s="61"/>
      <c r="H19" s="61"/>
      <c r="I19" s="61"/>
      <c r="J19" s="62"/>
    </row>
    <row r="20" spans="1:10" s="10" customFormat="1" ht="34.5" customHeight="1">
      <c r="A20" s="60" t="s">
        <v>43</v>
      </c>
      <c r="B20" s="61"/>
      <c r="C20" s="61"/>
      <c r="D20" s="61"/>
      <c r="E20" s="61"/>
      <c r="F20" s="61"/>
      <c r="G20" s="61"/>
      <c r="H20" s="61"/>
      <c r="I20" s="61"/>
      <c r="J20" s="62"/>
    </row>
    <row r="21" spans="1:10" s="10" customFormat="1" ht="34.5" customHeight="1">
      <c r="A21" s="24"/>
      <c r="B21" s="15"/>
      <c r="C21" s="12"/>
      <c r="D21" s="13"/>
      <c r="E21" s="12"/>
      <c r="F21" s="12"/>
      <c r="G21" s="12"/>
      <c r="H21" s="12"/>
      <c r="I21" s="12"/>
      <c r="J21" s="23"/>
    </row>
    <row r="22" spans="1:10" s="10" customFormat="1" ht="48" customHeight="1">
      <c r="A22" s="53" t="s">
        <v>44</v>
      </c>
      <c r="B22" s="52" t="s">
        <v>31</v>
      </c>
      <c r="C22" s="13" t="s">
        <v>15</v>
      </c>
      <c r="D22" s="13">
        <f>E22+F22+G22</f>
        <v>26496.45974</v>
      </c>
      <c r="E22" s="12"/>
      <c r="F22" s="12">
        <f>F23+F24+F25</f>
        <v>22522</v>
      </c>
      <c r="G22" s="12">
        <f>G23+G24+G25</f>
        <v>3974.45974</v>
      </c>
      <c r="H22" s="12"/>
      <c r="I22" s="51" t="s">
        <v>27</v>
      </c>
      <c r="J22" s="52" t="s">
        <v>26</v>
      </c>
    </row>
    <row r="23" spans="1:10" s="10" customFormat="1" ht="52.5" customHeight="1">
      <c r="A23" s="53"/>
      <c r="B23" s="52"/>
      <c r="C23" s="12">
        <v>2015</v>
      </c>
      <c r="D23" s="13">
        <f aca="true" t="shared" si="0" ref="D23:D32">E23+F23+G23</f>
        <v>26496.45974</v>
      </c>
      <c r="E23" s="12"/>
      <c r="F23" s="12">
        <v>22522</v>
      </c>
      <c r="G23" s="12">
        <v>3974.45974</v>
      </c>
      <c r="H23" s="12"/>
      <c r="I23" s="51"/>
      <c r="J23" s="52"/>
    </row>
    <row r="24" spans="1:10" s="10" customFormat="1" ht="62.25" customHeight="1">
      <c r="A24" s="53"/>
      <c r="B24" s="52"/>
      <c r="C24" s="12">
        <v>2016</v>
      </c>
      <c r="D24" s="13">
        <f t="shared" si="0"/>
        <v>0</v>
      </c>
      <c r="E24" s="12"/>
      <c r="F24" s="12"/>
      <c r="G24" s="12">
        <v>0</v>
      </c>
      <c r="H24" s="12"/>
      <c r="I24" s="51"/>
      <c r="J24" s="52"/>
    </row>
    <row r="25" spans="1:11" s="10" customFormat="1" ht="47.25" customHeight="1">
      <c r="A25" s="53"/>
      <c r="B25" s="52"/>
      <c r="C25" s="12">
        <v>2017</v>
      </c>
      <c r="D25" s="13">
        <f t="shared" si="0"/>
        <v>0</v>
      </c>
      <c r="E25" s="12"/>
      <c r="F25" s="12"/>
      <c r="G25" s="12">
        <v>0</v>
      </c>
      <c r="H25" s="12"/>
      <c r="I25" s="51"/>
      <c r="J25" s="52"/>
      <c r="K25" s="38">
        <f>D22+D26+D14</f>
        <v>34171.91358</v>
      </c>
    </row>
    <row r="26" spans="1:10" s="10" customFormat="1" ht="89.25" customHeight="1">
      <c r="A26" s="25" t="s">
        <v>45</v>
      </c>
      <c r="B26" s="20" t="s">
        <v>65</v>
      </c>
      <c r="C26" s="12" t="s">
        <v>15</v>
      </c>
      <c r="D26" s="13">
        <f t="shared" si="0"/>
        <v>2020</v>
      </c>
      <c r="E26" s="12"/>
      <c r="F26" s="12"/>
      <c r="G26" s="12">
        <f>G27+G31+G32</f>
        <v>2020</v>
      </c>
      <c r="H26" s="12"/>
      <c r="I26" s="21"/>
      <c r="J26" s="74" t="s">
        <v>32</v>
      </c>
    </row>
    <row r="27" spans="1:10" s="10" customFormat="1" ht="130.5" customHeight="1">
      <c r="A27" s="22" t="s">
        <v>63</v>
      </c>
      <c r="B27" s="20" t="s">
        <v>34</v>
      </c>
      <c r="C27" s="12" t="s">
        <v>15</v>
      </c>
      <c r="D27" s="13">
        <f>E27+F27+G27</f>
        <v>2020</v>
      </c>
      <c r="E27" s="12"/>
      <c r="F27" s="12"/>
      <c r="G27" s="12">
        <f>G28+G29+G30</f>
        <v>2020</v>
      </c>
      <c r="H27" s="12"/>
      <c r="I27" s="21" t="s">
        <v>36</v>
      </c>
      <c r="J27" s="75"/>
    </row>
    <row r="28" spans="1:10" s="10" customFormat="1" ht="85.5" customHeight="1">
      <c r="A28" s="22"/>
      <c r="B28" s="20" t="s">
        <v>35</v>
      </c>
      <c r="C28" s="12">
        <v>2015</v>
      </c>
      <c r="D28" s="13">
        <f t="shared" si="0"/>
        <v>700</v>
      </c>
      <c r="E28" s="12"/>
      <c r="F28" s="12"/>
      <c r="G28" s="12">
        <v>700</v>
      </c>
      <c r="H28" s="12"/>
      <c r="I28" s="21" t="s">
        <v>36</v>
      </c>
      <c r="J28" s="75"/>
    </row>
    <row r="29" spans="1:10" s="10" customFormat="1" ht="65.25" customHeight="1">
      <c r="A29" s="22"/>
      <c r="B29" s="20" t="s">
        <v>38</v>
      </c>
      <c r="C29" s="12">
        <v>2015</v>
      </c>
      <c r="D29" s="13">
        <f t="shared" si="0"/>
        <v>750</v>
      </c>
      <c r="E29" s="12"/>
      <c r="F29" s="12"/>
      <c r="G29" s="12">
        <v>750</v>
      </c>
      <c r="H29" s="12"/>
      <c r="I29" s="21" t="s">
        <v>36</v>
      </c>
      <c r="J29" s="75"/>
    </row>
    <row r="30" spans="1:10" s="10" customFormat="1" ht="80.25" customHeight="1">
      <c r="A30" s="22"/>
      <c r="B30" s="20" t="s">
        <v>66</v>
      </c>
      <c r="C30" s="12">
        <v>2017</v>
      </c>
      <c r="D30" s="13">
        <f t="shared" si="0"/>
        <v>570</v>
      </c>
      <c r="E30" s="12"/>
      <c r="F30" s="12"/>
      <c r="G30" s="12">
        <v>570</v>
      </c>
      <c r="H30" s="12"/>
      <c r="I30" s="21"/>
      <c r="J30" s="75"/>
    </row>
    <row r="31" spans="1:10" s="10" customFormat="1" ht="39.75" customHeight="1">
      <c r="A31" s="54" t="s">
        <v>64</v>
      </c>
      <c r="B31" s="70" t="s">
        <v>37</v>
      </c>
      <c r="C31" s="12">
        <v>2016</v>
      </c>
      <c r="D31" s="13">
        <f t="shared" si="0"/>
        <v>0</v>
      </c>
      <c r="E31" s="12"/>
      <c r="F31" s="12"/>
      <c r="G31" s="12">
        <v>0</v>
      </c>
      <c r="H31" s="12"/>
      <c r="I31" s="72" t="s">
        <v>33</v>
      </c>
      <c r="J31" s="75"/>
    </row>
    <row r="32" spans="1:10" s="10" customFormat="1" ht="42" customHeight="1">
      <c r="A32" s="55"/>
      <c r="B32" s="71"/>
      <c r="C32" s="12">
        <v>2017</v>
      </c>
      <c r="D32" s="13">
        <f t="shared" si="0"/>
        <v>0</v>
      </c>
      <c r="E32" s="12"/>
      <c r="F32" s="12"/>
      <c r="G32" s="12">
        <v>0</v>
      </c>
      <c r="H32" s="12"/>
      <c r="I32" s="73"/>
      <c r="J32" s="76"/>
    </row>
    <row r="33" spans="1:11" s="10" customFormat="1" ht="36.75" customHeight="1">
      <c r="A33" s="6" t="s">
        <v>23</v>
      </c>
      <c r="B33" s="12" t="s">
        <v>25</v>
      </c>
      <c r="C33" s="12" t="s">
        <v>17</v>
      </c>
      <c r="D33" s="13">
        <f>E33+F33+G33</f>
        <v>116000</v>
      </c>
      <c r="E33" s="12"/>
      <c r="F33" s="12">
        <f>F35</f>
        <v>76000</v>
      </c>
      <c r="G33" s="12">
        <f>G35+G40+G41</f>
        <v>40000</v>
      </c>
      <c r="H33" s="12"/>
      <c r="I33" s="12"/>
      <c r="J33" s="15"/>
      <c r="K33" s="10">
        <f>F33+G33</f>
        <v>116000</v>
      </c>
    </row>
    <row r="34" spans="1:10" s="10" customFormat="1" ht="36.75" customHeight="1">
      <c r="A34" s="60" t="s">
        <v>46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s="10" customFormat="1" ht="34.5" customHeight="1">
      <c r="A35" s="26" t="s">
        <v>48</v>
      </c>
      <c r="B35" s="15" t="s">
        <v>16</v>
      </c>
      <c r="C35" s="12" t="s">
        <v>17</v>
      </c>
      <c r="D35" s="13">
        <f>SUM(D36:D38)</f>
        <v>116000</v>
      </c>
      <c r="E35" s="12"/>
      <c r="F35" s="12">
        <f>SUM(F36:F38)</f>
        <v>76000</v>
      </c>
      <c r="G35" s="12">
        <f>SUM(G36:G38)</f>
        <v>40000</v>
      </c>
      <c r="H35" s="12"/>
      <c r="I35" s="51" t="s">
        <v>12</v>
      </c>
      <c r="J35" s="48" t="s">
        <v>30</v>
      </c>
    </row>
    <row r="36" spans="1:10" s="10" customFormat="1" ht="51.75" customHeight="1">
      <c r="A36" s="26" t="s">
        <v>49</v>
      </c>
      <c r="B36" s="15" t="s">
        <v>19</v>
      </c>
      <c r="C36" s="12">
        <v>2018</v>
      </c>
      <c r="D36" s="13">
        <f>SUM(E36:H36)</f>
        <v>5000</v>
      </c>
      <c r="E36" s="12"/>
      <c r="F36" s="12"/>
      <c r="G36" s="12">
        <v>5000</v>
      </c>
      <c r="H36" s="12"/>
      <c r="I36" s="51"/>
      <c r="J36" s="48"/>
    </row>
    <row r="37" spans="1:10" s="10" customFormat="1" ht="40.5" customHeight="1">
      <c r="A37" s="26" t="s">
        <v>50</v>
      </c>
      <c r="B37" s="15" t="s">
        <v>20</v>
      </c>
      <c r="C37" s="12">
        <v>2019</v>
      </c>
      <c r="D37" s="13">
        <f>SUM(E37:H37)</f>
        <v>0</v>
      </c>
      <c r="E37" s="12"/>
      <c r="F37" s="12">
        <v>0</v>
      </c>
      <c r="G37" s="12">
        <v>0</v>
      </c>
      <c r="H37" s="12"/>
      <c r="I37" s="51"/>
      <c r="J37" s="48"/>
    </row>
    <row r="38" spans="1:10" s="10" customFormat="1" ht="36" customHeight="1">
      <c r="A38" s="26" t="s">
        <v>51</v>
      </c>
      <c r="B38" s="15" t="s">
        <v>21</v>
      </c>
      <c r="C38" s="12">
        <v>2020</v>
      </c>
      <c r="D38" s="13">
        <f>SUM(E38:H38)</f>
        <v>111000</v>
      </c>
      <c r="E38" s="12"/>
      <c r="F38" s="12">
        <v>76000</v>
      </c>
      <c r="G38" s="12">
        <v>35000</v>
      </c>
      <c r="H38" s="12"/>
      <c r="I38" s="51"/>
      <c r="J38" s="48"/>
    </row>
    <row r="39" spans="1:10" s="10" customFormat="1" ht="36" customHeight="1">
      <c r="A39" s="63" t="s">
        <v>52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s="10" customFormat="1" ht="88.5" customHeight="1">
      <c r="A40" s="26" t="s">
        <v>54</v>
      </c>
      <c r="B40" s="15" t="s">
        <v>53</v>
      </c>
      <c r="C40" s="12" t="s">
        <v>17</v>
      </c>
      <c r="D40" s="13">
        <f>SUM(E40:H40)</f>
        <v>0</v>
      </c>
      <c r="E40" s="12"/>
      <c r="F40" s="12"/>
      <c r="G40" s="12">
        <v>0</v>
      </c>
      <c r="H40" s="12"/>
      <c r="I40" s="12"/>
      <c r="J40" s="15"/>
    </row>
    <row r="41" spans="1:10" s="10" customFormat="1" ht="81.75" customHeight="1">
      <c r="A41" s="26" t="s">
        <v>55</v>
      </c>
      <c r="B41" s="15" t="s">
        <v>37</v>
      </c>
      <c r="C41" s="12" t="s">
        <v>17</v>
      </c>
      <c r="D41" s="13">
        <f>SUM(E41:H41)</f>
        <v>0</v>
      </c>
      <c r="E41" s="12"/>
      <c r="F41" s="12"/>
      <c r="G41" s="12">
        <v>0</v>
      </c>
      <c r="H41" s="12"/>
      <c r="I41" s="12"/>
      <c r="J41" s="40"/>
    </row>
    <row r="42" spans="1:10" s="10" customFormat="1" ht="28.5" customHeight="1">
      <c r="A42" s="27"/>
      <c r="B42" s="48" t="s">
        <v>18</v>
      </c>
      <c r="C42" s="12">
        <v>2015</v>
      </c>
      <c r="D42" s="35">
        <f>E42+F42+G42</f>
        <v>32046.27762</v>
      </c>
      <c r="E42" s="35">
        <f>E15</f>
        <v>0</v>
      </c>
      <c r="F42" s="35">
        <f>F15+F23+F27</f>
        <v>22522</v>
      </c>
      <c r="G42" s="35">
        <f>G15+G23+G28+G29</f>
        <v>9524.277619999999</v>
      </c>
      <c r="H42" s="35"/>
      <c r="I42" s="49"/>
      <c r="J42" s="41"/>
    </row>
    <row r="43" spans="1:10" s="10" customFormat="1" ht="28.5" customHeight="1">
      <c r="A43" s="27"/>
      <c r="B43" s="48"/>
      <c r="C43" s="12">
        <v>2016</v>
      </c>
      <c r="D43" s="35">
        <f>D16</f>
        <v>905.63596</v>
      </c>
      <c r="E43" s="35">
        <f>E16</f>
        <v>0</v>
      </c>
      <c r="F43" s="35">
        <f>F16</f>
        <v>0</v>
      </c>
      <c r="G43" s="35">
        <f>G16+G24+G31</f>
        <v>905.63596</v>
      </c>
      <c r="H43" s="35"/>
      <c r="I43" s="49"/>
      <c r="J43" s="42"/>
    </row>
    <row r="44" spans="1:10" s="10" customFormat="1" ht="28.5" customHeight="1">
      <c r="A44" s="27"/>
      <c r="B44" s="48"/>
      <c r="C44" s="12">
        <v>2017</v>
      </c>
      <c r="D44" s="35">
        <f>E44+F44+G44+H44</f>
        <v>1220</v>
      </c>
      <c r="E44" s="36">
        <f>E17</f>
        <v>0</v>
      </c>
      <c r="F44" s="36">
        <f>F17</f>
        <v>0</v>
      </c>
      <c r="G44" s="36">
        <f>G17+G25+G30</f>
        <v>1220</v>
      </c>
      <c r="H44" s="35"/>
      <c r="I44" s="49"/>
      <c r="J44" s="42"/>
    </row>
    <row r="45" spans="1:10" s="10" customFormat="1" ht="28.5" customHeight="1">
      <c r="A45" s="27"/>
      <c r="B45" s="48"/>
      <c r="C45" s="12">
        <v>2018</v>
      </c>
      <c r="D45" s="35">
        <f>E45+F45+G45+H45</f>
        <v>5000</v>
      </c>
      <c r="E45" s="36">
        <f aca="true" t="shared" si="1" ref="E45:G47">E36</f>
        <v>0</v>
      </c>
      <c r="F45" s="36">
        <f>F36</f>
        <v>0</v>
      </c>
      <c r="G45" s="36">
        <f>G36</f>
        <v>5000</v>
      </c>
      <c r="H45" s="35"/>
      <c r="I45" s="49"/>
      <c r="J45" s="42"/>
    </row>
    <row r="46" spans="1:10" s="10" customFormat="1" ht="28.5" customHeight="1">
      <c r="A46" s="27"/>
      <c r="B46" s="48"/>
      <c r="C46" s="12">
        <v>2019</v>
      </c>
      <c r="D46" s="35">
        <f>E46+F46+G46+H46</f>
        <v>0</v>
      </c>
      <c r="E46" s="36">
        <f t="shared" si="1"/>
        <v>0</v>
      </c>
      <c r="F46" s="36">
        <f t="shared" si="1"/>
        <v>0</v>
      </c>
      <c r="G46" s="36">
        <f t="shared" si="1"/>
        <v>0</v>
      </c>
      <c r="H46" s="35"/>
      <c r="I46" s="49"/>
      <c r="J46" s="42"/>
    </row>
    <row r="47" spans="1:10" s="10" customFormat="1" ht="28.5" customHeight="1">
      <c r="A47" s="27"/>
      <c r="B47" s="48"/>
      <c r="C47" s="12">
        <v>2020</v>
      </c>
      <c r="D47" s="35">
        <f>E47+F47+G47+H47</f>
        <v>111000</v>
      </c>
      <c r="E47" s="36">
        <f t="shared" si="1"/>
        <v>0</v>
      </c>
      <c r="F47" s="36">
        <f t="shared" si="1"/>
        <v>76000</v>
      </c>
      <c r="G47" s="36">
        <f>G38</f>
        <v>35000</v>
      </c>
      <c r="H47" s="35"/>
      <c r="I47" s="49"/>
      <c r="J47" s="42"/>
    </row>
    <row r="48" spans="1:10" ht="24.75" customHeight="1">
      <c r="A48" s="28"/>
      <c r="B48" s="48"/>
      <c r="C48" s="13" t="s">
        <v>13</v>
      </c>
      <c r="D48" s="35">
        <f>E48+F48+G48+H48</f>
        <v>150171.91358</v>
      </c>
      <c r="E48" s="35">
        <f>SUM(E42:E47)</f>
        <v>0</v>
      </c>
      <c r="F48" s="35">
        <f>SUM(F42:F47)</f>
        <v>98522</v>
      </c>
      <c r="G48" s="35">
        <f>SUM(G42:G47)</f>
        <v>51649.91358</v>
      </c>
      <c r="H48" s="12"/>
      <c r="I48" s="49"/>
      <c r="J48" s="43"/>
    </row>
    <row r="49" spans="1:10" ht="24.75" customHeight="1">
      <c r="A49" s="29"/>
      <c r="B49" s="30"/>
      <c r="C49" s="31"/>
      <c r="D49" s="34"/>
      <c r="E49" s="34"/>
      <c r="F49" s="34"/>
      <c r="G49" s="34"/>
      <c r="H49" s="32"/>
      <c r="I49" s="32"/>
      <c r="J49" s="33"/>
    </row>
    <row r="50" spans="1:10" ht="16.5" customHeight="1">
      <c r="A50" s="8"/>
      <c r="B50" s="17"/>
      <c r="C50" s="17"/>
      <c r="D50" s="37"/>
      <c r="E50" s="18"/>
      <c r="F50" s="18"/>
      <c r="G50" s="18"/>
      <c r="H50" s="18"/>
      <c r="I50" s="17"/>
      <c r="J50" s="18"/>
    </row>
    <row r="51" spans="1:10" ht="12.75">
      <c r="A51" s="8"/>
      <c r="B51" s="19" t="s">
        <v>28</v>
      </c>
      <c r="C51" s="17"/>
      <c r="D51" s="18"/>
      <c r="E51" s="18"/>
      <c r="F51" s="18"/>
      <c r="G51" s="18"/>
      <c r="H51" s="18"/>
      <c r="I51" s="17"/>
      <c r="J51" s="18"/>
    </row>
    <row r="52" spans="1:10" ht="12.75">
      <c r="A52" s="8"/>
      <c r="B52" s="8"/>
      <c r="C52" s="2"/>
      <c r="D52" s="3"/>
      <c r="E52" s="1"/>
      <c r="F52" s="1"/>
      <c r="G52" s="1"/>
      <c r="H52" s="1"/>
      <c r="I52" s="2"/>
      <c r="J52" s="1"/>
    </row>
    <row r="53" spans="1:10" ht="12.75">
      <c r="A53" s="8"/>
      <c r="B53" s="8"/>
      <c r="C53" s="2"/>
      <c r="D53" s="3"/>
      <c r="E53" s="1"/>
      <c r="F53" s="1"/>
      <c r="G53" s="1"/>
      <c r="H53" s="1"/>
      <c r="I53" s="2"/>
      <c r="J53" s="1"/>
    </row>
    <row r="54" spans="1:10" ht="12.75">
      <c r="A54" s="8"/>
      <c r="B54" s="8"/>
      <c r="C54" s="2"/>
      <c r="D54" s="3"/>
      <c r="E54" s="1"/>
      <c r="F54" s="1"/>
      <c r="G54" s="1"/>
      <c r="H54" s="1"/>
      <c r="I54" s="2"/>
      <c r="J54" s="1"/>
    </row>
    <row r="55" spans="1:10" ht="12.75">
      <c r="A55" s="8"/>
      <c r="B55" s="8"/>
      <c r="C55" s="2"/>
      <c r="D55" s="3"/>
      <c r="E55" s="1"/>
      <c r="F55" s="1"/>
      <c r="G55" s="1"/>
      <c r="H55" s="1"/>
      <c r="I55" s="2"/>
      <c r="J55" s="1"/>
    </row>
  </sheetData>
  <sheetProtection/>
  <mergeCells count="37">
    <mergeCell ref="A39:J39"/>
    <mergeCell ref="A11:J11"/>
    <mergeCell ref="A12:J12"/>
    <mergeCell ref="A13:J13"/>
    <mergeCell ref="A18:J18"/>
    <mergeCell ref="A19:J19"/>
    <mergeCell ref="A20:J20"/>
    <mergeCell ref="B31:B32"/>
    <mergeCell ref="I31:I32"/>
    <mergeCell ref="J26:J32"/>
    <mergeCell ref="A31:A32"/>
    <mergeCell ref="H3:J3"/>
    <mergeCell ref="I35:I38"/>
    <mergeCell ref="E7:E8"/>
    <mergeCell ref="B22:B25"/>
    <mergeCell ref="J14:J17"/>
    <mergeCell ref="A34:J34"/>
    <mergeCell ref="H4:J4"/>
    <mergeCell ref="B42:B48"/>
    <mergeCell ref="J35:J38"/>
    <mergeCell ref="I42:I48"/>
    <mergeCell ref="A6:A8"/>
    <mergeCell ref="I22:I25"/>
    <mergeCell ref="I14:I17"/>
    <mergeCell ref="C6:C8"/>
    <mergeCell ref="J22:J25"/>
    <mergeCell ref="D6:D8"/>
    <mergeCell ref="A22:A25"/>
    <mergeCell ref="H1:J1"/>
    <mergeCell ref="H2:J2"/>
    <mergeCell ref="J6:J8"/>
    <mergeCell ref="E6:H6"/>
    <mergeCell ref="A5:J5"/>
    <mergeCell ref="H7:H8"/>
    <mergeCell ref="F7:G7"/>
    <mergeCell ref="B6:B8"/>
    <mergeCell ref="I6:I8"/>
  </mergeCells>
  <printOptions/>
  <pageMargins left="0.1968503937007874" right="0.1968503937007874" top="0.5905511811023623" bottom="0.1968503937007874" header="0.5118110236220472" footer="0.5118110236220472"/>
  <pageSetup fitToHeight="3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2018-01-10T09:04:36Z</cp:lastPrinted>
  <dcterms:created xsi:type="dcterms:W3CDTF">2013-02-05T10:52:46Z</dcterms:created>
  <dcterms:modified xsi:type="dcterms:W3CDTF">2018-01-12T06:31:30Z</dcterms:modified>
  <cp:category/>
  <cp:version/>
  <cp:contentType/>
  <cp:contentStatus/>
</cp:coreProperties>
</file>