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66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подпрограммы'!$A$1:$J$57</definedName>
  </definedNames>
  <calcPr fullCalcOnLoad="1"/>
</workbook>
</file>

<file path=xl/sharedStrings.xml><?xml version="1.0" encoding="utf-8"?>
<sst xmlns="http://schemas.openxmlformats.org/spreadsheetml/2006/main" count="113" uniqueCount="90">
  <si>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</si>
  <si>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</si>
  <si>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</si>
  <si>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</si>
  <si>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</si>
  <si>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</si>
  <si>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</si>
  <si>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</si>
  <si>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</si>
  <si>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</si>
  <si>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</si>
  <si>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</si>
  <si>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</si>
  <si>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 xml:space="preserve"> МКУ "ГКМХ"</t>
  </si>
  <si>
    <t>Строительство многоквартирного  жилого дома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</si>
  <si>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</si>
  <si>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</si>
  <si>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 xml:space="preserve">Мероприятия на период 2015-2017 г.г., в том числе  </t>
  </si>
  <si>
    <t>2.</t>
  </si>
  <si>
    <t>1.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</si>
  <si>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</si>
  <si>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</si>
  <si>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</si>
  <si>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</si>
  <si>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</si>
  <si>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</si>
  <si>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</si>
  <si>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</si>
  <si>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</si>
  <si>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</si>
  <si>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</si>
  <si>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</si>
  <si>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</si>
  <si>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</si>
  <si>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</si>
  <si>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</si>
  <si>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</si>
  <si>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</si>
  <si>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</si>
  <si>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</si>
  <si>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</si>
  <si>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</si>
  <si>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</si>
  <si>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</si>
  <si>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</si>
  <si>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</si>
  <si>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</si>
  <si>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</si>
  <si>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</si>
  <si>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</si>
  <si>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</si>
  <si>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</si>
  <si>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</si>
  <si>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</si>
  <si>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</si>
  <si>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</si>
  <si>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</si>
  <si>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1.2.2.1.</t>
  </si>
  <si>
    <t>1.2.2.2.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</si>
  <si>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</si>
  <si>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>комната № 802"Б" в жилом помещении № 802, расположенном по адресу 9 квартал, дом № 8, г. Радужный, Владимирской области</t>
  </si>
  <si>
    <t>Перечень мероприятий подпрограммы 5 "Социальное жилье ЗАТО г.Радужный"</t>
  </si>
  <si>
    <t>2.1.5.</t>
  </si>
  <si>
    <t xml:space="preserve">Мероприятия на период 2018-2021 г.г., в том числе  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</si>
  <si>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</si>
  <si>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</si>
  <si>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</si>
  <si>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</si>
  <si>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</si>
  <si>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</si>
  <si>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</si>
  <si>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2015-2021</t>
  </si>
  <si>
    <t>2015-2017 годы</t>
  </si>
  <si>
    <t xml:space="preserve">2015 год </t>
  </si>
  <si>
    <t xml:space="preserve">2016 год </t>
  </si>
  <si>
    <t xml:space="preserve">2017 год </t>
  </si>
  <si>
    <t>2018-2021 годы</t>
  </si>
  <si>
    <t xml:space="preserve">2018 год </t>
  </si>
  <si>
    <t xml:space="preserve">2019 год </t>
  </si>
  <si>
    <t xml:space="preserve">2020 год </t>
  </si>
  <si>
    <t xml:space="preserve">2021 год </t>
  </si>
  <si>
    <t>к постановлению администрации ЗАТО г. Радужный</t>
  </si>
  <si>
    <t>Владимирской области</t>
  </si>
  <si>
    <t>2019-2021 годы</t>
  </si>
  <si>
    <t>2.2.3.</t>
  </si>
  <si>
    <t>2.2.4.</t>
  </si>
  <si>
    <t xml:space="preserve">Строительство многоквартирного дома  </t>
  </si>
  <si>
    <t>Строительство многоквартирного дома</t>
  </si>
  <si>
    <t>Приложение №  9</t>
  </si>
  <si>
    <t>от  23.11.2018   № 1706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</si>
</sst>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Normal="75" zoomScaleSheetLayoutView="100" zoomScalePageLayoutView="0" workbookViewId="0" topLeftCell="A1">
      <selection activeCell="F16" sqref="A14:J18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58" t="s">
        <v>88</v>
      </c>
      <c r="I1" s="58"/>
      <c r="J1" s="58"/>
    </row>
    <row r="2" spans="1:10" ht="21.75" customHeight="1">
      <c r="A2" s="11"/>
      <c r="B2" s="7"/>
      <c r="C2" s="7"/>
      <c r="D2" s="7"/>
      <c r="E2" s="7"/>
      <c r="F2" s="7"/>
      <c r="G2" s="7"/>
      <c r="H2" s="58" t="s">
        <v>81</v>
      </c>
      <c r="I2" s="58"/>
      <c r="J2" s="58"/>
    </row>
    <row r="3" spans="1:10" ht="15.75">
      <c r="A3" s="5"/>
      <c r="B3" s="5"/>
      <c r="C3" s="5"/>
      <c r="D3" s="5"/>
      <c r="E3" s="5"/>
      <c r="F3" s="5"/>
      <c r="G3" s="5"/>
      <c r="H3" s="65" t="s">
        <v>82</v>
      </c>
      <c r="I3" s="65"/>
      <c r="J3" s="65"/>
    </row>
    <row r="4" spans="1:10" ht="15.75">
      <c r="A4" s="5"/>
      <c r="B4" s="5"/>
      <c r="C4" s="5"/>
      <c r="D4" s="5"/>
      <c r="E4" s="5"/>
      <c r="F4" s="5"/>
      <c r="G4" s="5"/>
      <c r="H4" s="65" t="s">
        <v>89</v>
      </c>
      <c r="I4" s="65"/>
      <c r="J4" s="65"/>
    </row>
    <row r="5" spans="1:10" ht="15.75">
      <c r="A5" s="5"/>
      <c r="B5" s="5"/>
      <c r="C5" s="5"/>
      <c r="D5" s="5"/>
      <c r="E5" s="5"/>
      <c r="F5" s="5"/>
      <c r="G5" s="5"/>
      <c r="H5" s="65"/>
      <c r="I5" s="65"/>
      <c r="J5" s="65"/>
    </row>
    <row r="6" spans="1:10" ht="20.25">
      <c r="A6" s="67" t="s">
        <v>61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7.25" customHeight="1">
      <c r="A7" s="66" t="s">
        <v>2</v>
      </c>
      <c r="B7" s="47" t="s">
        <v>0</v>
      </c>
      <c r="C7" s="47" t="s">
        <v>1</v>
      </c>
      <c r="D7" s="47" t="s">
        <v>8</v>
      </c>
      <c r="E7" s="47" t="s">
        <v>5</v>
      </c>
      <c r="F7" s="47"/>
      <c r="G7" s="47"/>
      <c r="H7" s="47"/>
      <c r="I7" s="47" t="s">
        <v>10</v>
      </c>
      <c r="J7" s="47" t="s">
        <v>11</v>
      </c>
    </row>
    <row r="8" spans="1:10" ht="25.5" customHeight="1">
      <c r="A8" s="66"/>
      <c r="B8" s="47"/>
      <c r="C8" s="47"/>
      <c r="D8" s="47"/>
      <c r="E8" s="47" t="s">
        <v>6</v>
      </c>
      <c r="F8" s="47" t="s">
        <v>9</v>
      </c>
      <c r="G8" s="47"/>
      <c r="H8" s="47" t="s">
        <v>7</v>
      </c>
      <c r="I8" s="47"/>
      <c r="J8" s="47"/>
    </row>
    <row r="9" spans="1:10" ht="58.5" customHeight="1">
      <c r="A9" s="66"/>
      <c r="B9" s="47"/>
      <c r="C9" s="47"/>
      <c r="D9" s="47"/>
      <c r="E9" s="47"/>
      <c r="F9" s="6" t="s">
        <v>3</v>
      </c>
      <c r="G9" s="6" t="s">
        <v>4</v>
      </c>
      <c r="H9" s="47"/>
      <c r="I9" s="47"/>
      <c r="J9" s="47"/>
    </row>
    <row r="10" spans="1:10" ht="17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1" ht="41.25" customHeight="1">
      <c r="A11" s="4" t="s">
        <v>19</v>
      </c>
      <c r="B11" s="12" t="s">
        <v>17</v>
      </c>
      <c r="C11" s="13" t="s">
        <v>72</v>
      </c>
      <c r="D11" s="14">
        <f>E11+F11+G11</f>
        <v>34171.91358</v>
      </c>
      <c r="E11" s="13"/>
      <c r="F11" s="14">
        <f>F15+F23</f>
        <v>22522</v>
      </c>
      <c r="G11" s="14">
        <f>G15+G23+G27</f>
        <v>11649.913579999999</v>
      </c>
      <c r="H11" s="13"/>
      <c r="I11" s="13"/>
      <c r="J11" s="13"/>
      <c r="K11" s="39"/>
    </row>
    <row r="12" spans="1:10" ht="18.75" customHeight="1">
      <c r="A12" s="49" t="s">
        <v>33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57.75" customHeight="1">
      <c r="A13" s="52" t="s">
        <v>34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57.75" customHeight="1">
      <c r="A14" s="52" t="s">
        <v>35</v>
      </c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32.25" customHeight="1">
      <c r="A15" s="26" t="s">
        <v>41</v>
      </c>
      <c r="B15" s="16" t="s">
        <v>51</v>
      </c>
      <c r="C15" s="13" t="s">
        <v>72</v>
      </c>
      <c r="D15" s="14">
        <f>SUM(D16:D18)</f>
        <v>5655.453839999999</v>
      </c>
      <c r="E15" s="14"/>
      <c r="F15" s="13">
        <f>SUM(F16:F18)</f>
        <v>0</v>
      </c>
      <c r="G15" s="14">
        <f>SUM(G16:G18)</f>
        <v>5655.453839999999</v>
      </c>
      <c r="H15" s="13"/>
      <c r="I15" s="68" t="s">
        <v>13</v>
      </c>
      <c r="J15" s="69" t="s">
        <v>23</v>
      </c>
    </row>
    <row r="16" spans="1:10" ht="130.5" customHeight="1">
      <c r="A16" s="26" t="s">
        <v>52</v>
      </c>
      <c r="B16" s="16" t="s">
        <v>50</v>
      </c>
      <c r="C16" s="13" t="s">
        <v>73</v>
      </c>
      <c r="D16" s="13">
        <f>SUM(E16:H16)</f>
        <v>4099.81788</v>
      </c>
      <c r="E16" s="13"/>
      <c r="F16" s="13"/>
      <c r="G16" s="13">
        <v>4099.81788</v>
      </c>
      <c r="H16" s="13"/>
      <c r="I16" s="68"/>
      <c r="J16" s="70"/>
    </row>
    <row r="17" spans="1:10" s="10" customFormat="1" ht="188.25" customHeight="1">
      <c r="A17" s="26" t="s">
        <v>53</v>
      </c>
      <c r="B17" s="16" t="s">
        <v>55</v>
      </c>
      <c r="C17" s="12" t="s">
        <v>74</v>
      </c>
      <c r="D17" s="13">
        <f>SUM(E17:H17)</f>
        <v>905.63596</v>
      </c>
      <c r="E17" s="12"/>
      <c r="F17" s="12">
        <v>0</v>
      </c>
      <c r="G17" s="12">
        <v>905.63596</v>
      </c>
      <c r="H17" s="12"/>
      <c r="I17" s="68"/>
      <c r="J17" s="70"/>
    </row>
    <row r="18" spans="1:11" s="10" customFormat="1" ht="123.75" customHeight="1">
      <c r="A18" s="26" t="s">
        <v>54</v>
      </c>
      <c r="B18" s="16" t="s">
        <v>56</v>
      </c>
      <c r="C18" s="12" t="s">
        <v>75</v>
      </c>
      <c r="D18" s="13">
        <f>SUM(E18:H18)</f>
        <v>650</v>
      </c>
      <c r="E18" s="12"/>
      <c r="F18" s="12">
        <v>0</v>
      </c>
      <c r="G18" s="12">
        <v>650</v>
      </c>
      <c r="H18" s="12"/>
      <c r="I18" s="68"/>
      <c r="J18" s="71"/>
      <c r="K18" s="44">
        <v>2000</v>
      </c>
    </row>
    <row r="19" spans="1:10" s="10" customFormat="1" ht="34.5" customHeight="1">
      <c r="A19" s="55" t="s">
        <v>36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s="10" customFormat="1" ht="34.5" customHeight="1">
      <c r="A20" s="52" t="s">
        <v>34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s="10" customFormat="1" ht="34.5" customHeight="1">
      <c r="A21" s="52" t="s">
        <v>37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s="10" customFormat="1" ht="34.5" customHeight="1">
      <c r="A22" s="24"/>
      <c r="B22" s="15"/>
      <c r="C22" s="12"/>
      <c r="D22" s="13"/>
      <c r="E22" s="12"/>
      <c r="F22" s="12"/>
      <c r="G22" s="12"/>
      <c r="H22" s="12"/>
      <c r="I22" s="12"/>
      <c r="J22" s="23"/>
    </row>
    <row r="23" spans="1:11" s="10" customFormat="1" ht="48" customHeight="1">
      <c r="A23" s="62" t="s">
        <v>38</v>
      </c>
      <c r="B23" s="61" t="s">
        <v>25</v>
      </c>
      <c r="C23" s="13" t="s">
        <v>72</v>
      </c>
      <c r="D23" s="13">
        <f>E23+F23+G23</f>
        <v>26496.45974</v>
      </c>
      <c r="E23" s="12"/>
      <c r="F23" s="12">
        <f>F24+F25+F26</f>
        <v>22522</v>
      </c>
      <c r="G23" s="12">
        <f>G24+G25+G26</f>
        <v>3974.45974</v>
      </c>
      <c r="H23" s="12"/>
      <c r="I23" s="68" t="s">
        <v>21</v>
      </c>
      <c r="J23" s="61" t="s">
        <v>20</v>
      </c>
      <c r="K23" s="10">
        <f>F23+G23</f>
        <v>26496.45974</v>
      </c>
    </row>
    <row r="24" spans="1:10" s="10" customFormat="1" ht="52.5" customHeight="1">
      <c r="A24" s="62"/>
      <c r="B24" s="61"/>
      <c r="C24" s="12" t="s">
        <v>73</v>
      </c>
      <c r="D24" s="13">
        <f aca="true" t="shared" si="0" ref="D24:D33">E24+F24+G24</f>
        <v>26496.45974</v>
      </c>
      <c r="E24" s="12"/>
      <c r="F24" s="12">
        <v>22522</v>
      </c>
      <c r="G24" s="12">
        <v>3974.45974</v>
      </c>
      <c r="H24" s="12"/>
      <c r="I24" s="68"/>
      <c r="J24" s="61"/>
    </row>
    <row r="25" spans="1:10" s="10" customFormat="1" ht="62.25" customHeight="1">
      <c r="A25" s="62"/>
      <c r="B25" s="61"/>
      <c r="C25" s="12" t="s">
        <v>74</v>
      </c>
      <c r="D25" s="13">
        <f t="shared" si="0"/>
        <v>0</v>
      </c>
      <c r="E25" s="12"/>
      <c r="F25" s="12"/>
      <c r="G25" s="12">
        <v>0</v>
      </c>
      <c r="H25" s="12"/>
      <c r="I25" s="68"/>
      <c r="J25" s="61"/>
    </row>
    <row r="26" spans="1:11" s="10" customFormat="1" ht="47.25" customHeight="1">
      <c r="A26" s="62"/>
      <c r="B26" s="61"/>
      <c r="C26" s="12" t="s">
        <v>75</v>
      </c>
      <c r="D26" s="13">
        <f t="shared" si="0"/>
        <v>0</v>
      </c>
      <c r="E26" s="12"/>
      <c r="F26" s="12"/>
      <c r="G26" s="12">
        <v>0</v>
      </c>
      <c r="H26" s="12"/>
      <c r="I26" s="68"/>
      <c r="J26" s="61"/>
      <c r="K26" s="38">
        <f>D23+D27+D15</f>
        <v>34171.91358</v>
      </c>
    </row>
    <row r="27" spans="1:10" s="10" customFormat="1" ht="89.25" customHeight="1">
      <c r="A27" s="25" t="s">
        <v>39</v>
      </c>
      <c r="B27" s="20" t="s">
        <v>59</v>
      </c>
      <c r="C27" s="12" t="s">
        <v>72</v>
      </c>
      <c r="D27" s="13">
        <f t="shared" si="0"/>
        <v>2020</v>
      </c>
      <c r="E27" s="12"/>
      <c r="F27" s="12"/>
      <c r="G27" s="12">
        <f>G28+G32+G33</f>
        <v>2020</v>
      </c>
      <c r="H27" s="12"/>
      <c r="I27" s="21"/>
      <c r="J27" s="76" t="s">
        <v>26</v>
      </c>
    </row>
    <row r="28" spans="1:10" s="10" customFormat="1" ht="130.5" customHeight="1">
      <c r="A28" s="22" t="s">
        <v>57</v>
      </c>
      <c r="B28" s="20" t="s">
        <v>28</v>
      </c>
      <c r="C28" s="12" t="s">
        <v>72</v>
      </c>
      <c r="D28" s="13">
        <f>E28+F28+G28</f>
        <v>2020</v>
      </c>
      <c r="E28" s="12"/>
      <c r="F28" s="12"/>
      <c r="G28" s="12">
        <f>G29+G30+G31</f>
        <v>2020</v>
      </c>
      <c r="H28" s="12"/>
      <c r="I28" s="21" t="s">
        <v>30</v>
      </c>
      <c r="J28" s="77"/>
    </row>
    <row r="29" spans="1:10" s="10" customFormat="1" ht="85.5" customHeight="1">
      <c r="A29" s="22"/>
      <c r="B29" s="20" t="s">
        <v>29</v>
      </c>
      <c r="C29" s="12" t="s">
        <v>73</v>
      </c>
      <c r="D29" s="13">
        <f t="shared" si="0"/>
        <v>700</v>
      </c>
      <c r="E29" s="12"/>
      <c r="F29" s="12"/>
      <c r="G29" s="12">
        <v>700</v>
      </c>
      <c r="H29" s="12"/>
      <c r="I29" s="21" t="s">
        <v>30</v>
      </c>
      <c r="J29" s="77"/>
    </row>
    <row r="30" spans="1:10" s="10" customFormat="1" ht="65.25" customHeight="1">
      <c r="A30" s="22"/>
      <c r="B30" s="20" t="s">
        <v>32</v>
      </c>
      <c r="C30" s="12" t="s">
        <v>73</v>
      </c>
      <c r="D30" s="13">
        <f t="shared" si="0"/>
        <v>750</v>
      </c>
      <c r="E30" s="12"/>
      <c r="F30" s="12"/>
      <c r="G30" s="12">
        <v>750</v>
      </c>
      <c r="H30" s="12"/>
      <c r="I30" s="21" t="s">
        <v>30</v>
      </c>
      <c r="J30" s="77"/>
    </row>
    <row r="31" spans="1:10" s="10" customFormat="1" ht="80.25" customHeight="1">
      <c r="A31" s="22"/>
      <c r="B31" s="20" t="s">
        <v>60</v>
      </c>
      <c r="C31" s="12" t="s">
        <v>75</v>
      </c>
      <c r="D31" s="13">
        <f t="shared" si="0"/>
        <v>570</v>
      </c>
      <c r="E31" s="12"/>
      <c r="F31" s="12"/>
      <c r="G31" s="12">
        <v>570</v>
      </c>
      <c r="H31" s="12"/>
      <c r="I31" s="21"/>
      <c r="J31" s="77"/>
    </row>
    <row r="32" spans="1:10" s="10" customFormat="1" ht="39.75" customHeight="1">
      <c r="A32" s="63" t="s">
        <v>58</v>
      </c>
      <c r="B32" s="74" t="s">
        <v>31</v>
      </c>
      <c r="C32" s="12" t="s">
        <v>74</v>
      </c>
      <c r="D32" s="13">
        <f t="shared" si="0"/>
        <v>0</v>
      </c>
      <c r="E32" s="12"/>
      <c r="F32" s="12"/>
      <c r="G32" s="12">
        <v>0</v>
      </c>
      <c r="H32" s="12"/>
      <c r="I32" s="59" t="s">
        <v>27</v>
      </c>
      <c r="J32" s="77"/>
    </row>
    <row r="33" spans="1:10" s="10" customFormat="1" ht="42" customHeight="1">
      <c r="A33" s="64"/>
      <c r="B33" s="75"/>
      <c r="C33" s="12" t="s">
        <v>75</v>
      </c>
      <c r="D33" s="13">
        <f t="shared" si="0"/>
        <v>0</v>
      </c>
      <c r="E33" s="12"/>
      <c r="F33" s="12"/>
      <c r="G33" s="12">
        <v>0</v>
      </c>
      <c r="H33" s="12"/>
      <c r="I33" s="60"/>
      <c r="J33" s="78"/>
    </row>
    <row r="34" spans="1:11" s="10" customFormat="1" ht="36.75" customHeight="1">
      <c r="A34" s="6" t="s">
        <v>18</v>
      </c>
      <c r="B34" s="12" t="s">
        <v>63</v>
      </c>
      <c r="C34" s="12" t="s">
        <v>76</v>
      </c>
      <c r="D34" s="46">
        <f>E34+F34+G34</f>
        <v>53633.209</v>
      </c>
      <c r="E34" s="45"/>
      <c r="F34" s="45">
        <f>F36</f>
        <v>0</v>
      </c>
      <c r="G34" s="45">
        <f>G36+G42+G46</f>
        <v>53633.209</v>
      </c>
      <c r="H34" s="12"/>
      <c r="I34" s="12"/>
      <c r="J34" s="15"/>
      <c r="K34" s="10">
        <f>F34+G34</f>
        <v>53633.209</v>
      </c>
    </row>
    <row r="35" spans="1:10" s="10" customFormat="1" ht="36.75" customHeight="1">
      <c r="A35" s="52" t="s">
        <v>40</v>
      </c>
      <c r="B35" s="53"/>
      <c r="C35" s="53"/>
      <c r="D35" s="53"/>
      <c r="E35" s="53"/>
      <c r="F35" s="53"/>
      <c r="G35" s="53"/>
      <c r="H35" s="53"/>
      <c r="I35" s="53"/>
      <c r="J35" s="54"/>
    </row>
    <row r="36" spans="1:10" s="10" customFormat="1" ht="34.5" customHeight="1">
      <c r="A36" s="26" t="s">
        <v>42</v>
      </c>
      <c r="B36" s="15" t="s">
        <v>14</v>
      </c>
      <c r="C36" s="12" t="s">
        <v>76</v>
      </c>
      <c r="D36" s="46">
        <f>SUM(D37:D39)</f>
        <v>53118.209</v>
      </c>
      <c r="E36" s="45"/>
      <c r="F36" s="45">
        <f>SUM(F37:F39)</f>
        <v>0</v>
      </c>
      <c r="G36" s="45">
        <f>SUM(G37:G39)</f>
        <v>53118.209</v>
      </c>
      <c r="H36" s="12"/>
      <c r="I36" s="68" t="s">
        <v>12</v>
      </c>
      <c r="J36" s="72" t="s">
        <v>24</v>
      </c>
    </row>
    <row r="37" spans="1:10" s="10" customFormat="1" ht="51.75" customHeight="1">
      <c r="A37" s="26" t="s">
        <v>43</v>
      </c>
      <c r="B37" s="15" t="s">
        <v>16</v>
      </c>
      <c r="C37" s="12" t="s">
        <v>77</v>
      </c>
      <c r="D37" s="46">
        <f>SUM(E37:H37)</f>
        <v>3118.209</v>
      </c>
      <c r="E37" s="45"/>
      <c r="F37" s="45"/>
      <c r="G37" s="45">
        <v>3118.209</v>
      </c>
      <c r="H37" s="12"/>
      <c r="I37" s="68"/>
      <c r="J37" s="72"/>
    </row>
    <row r="38" spans="1:10" s="10" customFormat="1" ht="40.5" customHeight="1">
      <c r="A38" s="26" t="s">
        <v>44</v>
      </c>
      <c r="B38" s="15" t="s">
        <v>86</v>
      </c>
      <c r="C38" s="12" t="s">
        <v>78</v>
      </c>
      <c r="D38" s="13">
        <f>SUM(E38:H38)</f>
        <v>25000</v>
      </c>
      <c r="E38" s="12"/>
      <c r="F38" s="12">
        <v>0</v>
      </c>
      <c r="G38" s="12">
        <v>25000</v>
      </c>
      <c r="H38" s="12"/>
      <c r="I38" s="68"/>
      <c r="J38" s="72"/>
    </row>
    <row r="39" spans="1:10" s="10" customFormat="1" ht="36" customHeight="1">
      <c r="A39" s="26" t="s">
        <v>45</v>
      </c>
      <c r="B39" s="15" t="s">
        <v>87</v>
      </c>
      <c r="C39" s="12" t="s">
        <v>79</v>
      </c>
      <c r="D39" s="13">
        <f>SUM(E39:H39)</f>
        <v>25000</v>
      </c>
      <c r="E39" s="12"/>
      <c r="F39" s="12">
        <v>0</v>
      </c>
      <c r="G39" s="12">
        <v>25000</v>
      </c>
      <c r="H39" s="12"/>
      <c r="I39" s="68"/>
      <c r="J39" s="72"/>
    </row>
    <row r="40" spans="1:10" s="10" customFormat="1" ht="36" customHeight="1">
      <c r="A40" s="26" t="s">
        <v>62</v>
      </c>
      <c r="B40" s="15" t="s">
        <v>86</v>
      </c>
      <c r="C40" s="12" t="s">
        <v>80</v>
      </c>
      <c r="D40" s="13">
        <f>SUM(E40:H40)</f>
        <v>25000</v>
      </c>
      <c r="E40" s="12"/>
      <c r="F40" s="12">
        <v>0</v>
      </c>
      <c r="G40" s="12">
        <v>25000</v>
      </c>
      <c r="H40" s="12"/>
      <c r="I40" s="12"/>
      <c r="J40" s="15"/>
    </row>
    <row r="41" spans="1:10" s="10" customFormat="1" ht="36" customHeight="1">
      <c r="A41" s="48" t="s">
        <v>46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s="10" customFormat="1" ht="88.5" customHeight="1">
      <c r="A42" s="26" t="s">
        <v>48</v>
      </c>
      <c r="B42" s="15" t="s">
        <v>47</v>
      </c>
      <c r="C42" s="12" t="s">
        <v>83</v>
      </c>
      <c r="D42" s="13">
        <f>SUM(E42:H42)</f>
        <v>5147</v>
      </c>
      <c r="E42" s="12"/>
      <c r="F42" s="12">
        <f>F43+F44+F45</f>
        <v>4632</v>
      </c>
      <c r="G42" s="12">
        <f>G43+G44+G45</f>
        <v>515</v>
      </c>
      <c r="H42" s="12"/>
      <c r="I42" s="12"/>
      <c r="J42" s="15"/>
    </row>
    <row r="43" spans="1:10" s="10" customFormat="1" ht="81.75" customHeight="1">
      <c r="A43" s="26" t="s">
        <v>49</v>
      </c>
      <c r="B43" s="15" t="s">
        <v>47</v>
      </c>
      <c r="C43" s="12">
        <v>2019</v>
      </c>
      <c r="D43" s="13">
        <f>SUM(E43:H43)</f>
        <v>5147</v>
      </c>
      <c r="E43" s="12"/>
      <c r="F43" s="12">
        <v>4632</v>
      </c>
      <c r="G43" s="12">
        <v>515</v>
      </c>
      <c r="H43" s="12"/>
      <c r="I43" s="12"/>
      <c r="J43" s="40"/>
    </row>
    <row r="44" spans="1:10" s="10" customFormat="1" ht="75" customHeight="1">
      <c r="A44" s="26" t="s">
        <v>84</v>
      </c>
      <c r="B44" s="15" t="s">
        <v>47</v>
      </c>
      <c r="C44" s="12">
        <v>2020</v>
      </c>
      <c r="D44" s="13">
        <f>SUM(E44:H44)</f>
        <v>0</v>
      </c>
      <c r="E44" s="12"/>
      <c r="F44" s="12"/>
      <c r="G44" s="12"/>
      <c r="H44" s="12"/>
      <c r="I44" s="12"/>
      <c r="J44" s="40"/>
    </row>
    <row r="45" spans="1:10" s="10" customFormat="1" ht="83.25" customHeight="1">
      <c r="A45" s="26" t="s">
        <v>85</v>
      </c>
      <c r="B45" s="15" t="s">
        <v>47</v>
      </c>
      <c r="C45" s="12">
        <v>2021</v>
      </c>
      <c r="D45" s="13">
        <f>SUM(E45:H45)</f>
        <v>0</v>
      </c>
      <c r="E45" s="12"/>
      <c r="F45" s="12"/>
      <c r="G45" s="12"/>
      <c r="H45" s="12"/>
      <c r="I45" s="12"/>
      <c r="J45" s="40"/>
    </row>
    <row r="46" spans="1:10" s="10" customFormat="1" ht="81.75" customHeight="1">
      <c r="A46" s="26" t="s">
        <v>49</v>
      </c>
      <c r="B46" s="15" t="s">
        <v>31</v>
      </c>
      <c r="C46" s="12" t="s">
        <v>76</v>
      </c>
      <c r="D46" s="13">
        <f>SUM(E46:H46)</f>
        <v>0</v>
      </c>
      <c r="E46" s="12"/>
      <c r="F46" s="12"/>
      <c r="G46" s="12">
        <v>0</v>
      </c>
      <c r="H46" s="12"/>
      <c r="I46" s="12"/>
      <c r="J46" s="40"/>
    </row>
    <row r="47" spans="1:10" s="10" customFormat="1" ht="28.5" customHeight="1">
      <c r="A47" s="27"/>
      <c r="B47" s="72" t="s">
        <v>15</v>
      </c>
      <c r="C47" s="12" t="s">
        <v>64</v>
      </c>
      <c r="D47" s="35">
        <f>E47+F47+G47</f>
        <v>32046.27762</v>
      </c>
      <c r="E47" s="35">
        <f>E16</f>
        <v>0</v>
      </c>
      <c r="F47" s="35">
        <f>F16+F24+F28</f>
        <v>22522</v>
      </c>
      <c r="G47" s="35">
        <f>G16+G24+G29+G30</f>
        <v>9524.277619999999</v>
      </c>
      <c r="H47" s="35"/>
      <c r="I47" s="73"/>
      <c r="J47" s="41"/>
    </row>
    <row r="48" spans="1:10" s="10" customFormat="1" ht="28.5" customHeight="1">
      <c r="A48" s="27"/>
      <c r="B48" s="72"/>
      <c r="C48" s="12" t="s">
        <v>65</v>
      </c>
      <c r="D48" s="35">
        <f>D17</f>
        <v>905.63596</v>
      </c>
      <c r="E48" s="35">
        <f>E17</f>
        <v>0</v>
      </c>
      <c r="F48" s="35">
        <f>F17</f>
        <v>0</v>
      </c>
      <c r="G48" s="35">
        <f>G17+G25+G32</f>
        <v>905.63596</v>
      </c>
      <c r="H48" s="35"/>
      <c r="I48" s="73"/>
      <c r="J48" s="42"/>
    </row>
    <row r="49" spans="1:10" s="10" customFormat="1" ht="28.5" customHeight="1">
      <c r="A49" s="27"/>
      <c r="B49" s="72"/>
      <c r="C49" s="12" t="s">
        <v>66</v>
      </c>
      <c r="D49" s="35">
        <f aca="true" t="shared" si="1" ref="D49:D54">E49+F49+G49+H49</f>
        <v>1220</v>
      </c>
      <c r="E49" s="36">
        <f>E18</f>
        <v>0</v>
      </c>
      <c r="F49" s="36">
        <f>F18</f>
        <v>0</v>
      </c>
      <c r="G49" s="36">
        <f>G18+G26+G31</f>
        <v>1220</v>
      </c>
      <c r="H49" s="35"/>
      <c r="I49" s="73"/>
      <c r="J49" s="42"/>
    </row>
    <row r="50" spans="1:10" s="10" customFormat="1" ht="28.5" customHeight="1">
      <c r="A50" s="27"/>
      <c r="B50" s="72"/>
      <c r="C50" s="12" t="s">
        <v>67</v>
      </c>
      <c r="D50" s="45">
        <f t="shared" si="1"/>
        <v>3118.209</v>
      </c>
      <c r="E50" s="36">
        <f aca="true" t="shared" si="2" ref="E50:F52">E37</f>
        <v>0</v>
      </c>
      <c r="F50" s="36">
        <f>F37</f>
        <v>0</v>
      </c>
      <c r="G50" s="45">
        <f>G37</f>
        <v>3118.209</v>
      </c>
      <c r="H50" s="35"/>
      <c r="I50" s="73"/>
      <c r="J50" s="42"/>
    </row>
    <row r="51" spans="1:10" s="10" customFormat="1" ht="28.5" customHeight="1">
      <c r="A51" s="27"/>
      <c r="B51" s="72"/>
      <c r="C51" s="12" t="s">
        <v>68</v>
      </c>
      <c r="D51" s="35">
        <f t="shared" si="1"/>
        <v>30147</v>
      </c>
      <c r="E51" s="36">
        <f t="shared" si="2"/>
        <v>0</v>
      </c>
      <c r="F51" s="36">
        <f>F38+F43</f>
        <v>4632</v>
      </c>
      <c r="G51" s="36">
        <f>G38+G43</f>
        <v>25515</v>
      </c>
      <c r="H51" s="35"/>
      <c r="I51" s="73"/>
      <c r="J51" s="42"/>
    </row>
    <row r="52" spans="1:10" s="10" customFormat="1" ht="28.5" customHeight="1">
      <c r="A52" s="27"/>
      <c r="B52" s="72"/>
      <c r="C52" s="12" t="s">
        <v>69</v>
      </c>
      <c r="D52" s="35">
        <f t="shared" si="1"/>
        <v>25000</v>
      </c>
      <c r="E52" s="36">
        <f t="shared" si="2"/>
        <v>0</v>
      </c>
      <c r="F52" s="36">
        <f t="shared" si="2"/>
        <v>0</v>
      </c>
      <c r="G52" s="36">
        <f>G39</f>
        <v>25000</v>
      </c>
      <c r="H52" s="35"/>
      <c r="I52" s="73"/>
      <c r="J52" s="42"/>
    </row>
    <row r="53" spans="1:10" s="10" customFormat="1" ht="28.5" customHeight="1">
      <c r="A53" s="27"/>
      <c r="B53" s="72"/>
      <c r="C53" s="12" t="s">
        <v>70</v>
      </c>
      <c r="D53" s="35">
        <f t="shared" si="1"/>
        <v>25000</v>
      </c>
      <c r="E53" s="36">
        <f>E40</f>
        <v>0</v>
      </c>
      <c r="F53" s="36">
        <f>F40</f>
        <v>0</v>
      </c>
      <c r="G53" s="36">
        <f>G40</f>
        <v>25000</v>
      </c>
      <c r="H53" s="35"/>
      <c r="I53" s="73"/>
      <c r="J53" s="42"/>
    </row>
    <row r="54" spans="1:10" ht="24.75" customHeight="1">
      <c r="A54" s="28"/>
      <c r="B54" s="72"/>
      <c r="C54" s="13" t="s">
        <v>71</v>
      </c>
      <c r="D54" s="35">
        <f t="shared" si="1"/>
        <v>117437.12258</v>
      </c>
      <c r="E54" s="35">
        <f>SUM(E47:E53)</f>
        <v>0</v>
      </c>
      <c r="F54" s="35">
        <f>SUM(F47:F53)</f>
        <v>27154</v>
      </c>
      <c r="G54" s="35">
        <f>SUM(G47:G53)</f>
        <v>90283.12258</v>
      </c>
      <c r="H54" s="12"/>
      <c r="I54" s="73"/>
      <c r="J54" s="43"/>
    </row>
    <row r="55" spans="1:10" ht="24.75" customHeight="1">
      <c r="A55" s="29"/>
      <c r="B55" s="30"/>
      <c r="C55" s="31"/>
      <c r="D55" s="34"/>
      <c r="E55" s="34"/>
      <c r="F55" s="34"/>
      <c r="G55" s="34"/>
      <c r="H55" s="32"/>
      <c r="I55" s="32"/>
      <c r="J55" s="33"/>
    </row>
    <row r="56" spans="1:10" ht="16.5" customHeight="1">
      <c r="A56" s="8"/>
      <c r="B56" s="17"/>
      <c r="C56" s="17"/>
      <c r="D56" s="37"/>
      <c r="E56" s="18"/>
      <c r="F56" s="18"/>
      <c r="G56" s="18"/>
      <c r="H56" s="18"/>
      <c r="I56" s="17"/>
      <c r="J56" s="18"/>
    </row>
    <row r="57" spans="1:10" ht="12.75">
      <c r="A57" s="8"/>
      <c r="B57" s="19" t="s">
        <v>22</v>
      </c>
      <c r="C57" s="17"/>
      <c r="D57" s="18"/>
      <c r="E57" s="18"/>
      <c r="F57" s="18"/>
      <c r="G57" s="18"/>
      <c r="H57" s="18"/>
      <c r="I57" s="17"/>
      <c r="J57" s="18"/>
    </row>
    <row r="58" spans="1:10" ht="12.75">
      <c r="A58" s="8"/>
      <c r="B58" s="8"/>
      <c r="C58" s="2"/>
      <c r="D58" s="3"/>
      <c r="E58" s="1"/>
      <c r="F58" s="1"/>
      <c r="G58" s="1"/>
      <c r="H58" s="1"/>
      <c r="I58" s="2"/>
      <c r="J58" s="1"/>
    </row>
    <row r="59" spans="1:10" ht="12.75">
      <c r="A59" s="8"/>
      <c r="B59" s="8"/>
      <c r="C59" s="2"/>
      <c r="D59" s="3"/>
      <c r="E59" s="1"/>
      <c r="F59" s="1"/>
      <c r="G59" s="1"/>
      <c r="H59" s="1"/>
      <c r="I59" s="2"/>
      <c r="J59" s="1"/>
    </row>
    <row r="60" spans="1:10" ht="12.75">
      <c r="A60" s="8"/>
      <c r="B60" s="8"/>
      <c r="C60" s="2"/>
      <c r="D60" s="3"/>
      <c r="E60" s="1"/>
      <c r="F60" s="1"/>
      <c r="G60" s="1"/>
      <c r="H60" s="1"/>
      <c r="I60" s="2"/>
      <c r="J60" s="1"/>
    </row>
    <row r="61" spans="1:10" ht="12.75">
      <c r="A61" s="8"/>
      <c r="B61" s="8"/>
      <c r="C61" s="2"/>
      <c r="D61" s="3"/>
      <c r="E61" s="1"/>
      <c r="F61" s="1"/>
      <c r="G61" s="1"/>
      <c r="H61" s="1"/>
      <c r="I61" s="2"/>
      <c r="J61" s="1"/>
    </row>
  </sheetData>
  <sheetProtection/>
  <mergeCells count="38">
    <mergeCell ref="H4:J4"/>
    <mergeCell ref="J7:J9"/>
    <mergeCell ref="B47:B54"/>
    <mergeCell ref="J36:J39"/>
    <mergeCell ref="I47:I54"/>
    <mergeCell ref="I23:I26"/>
    <mergeCell ref="I15:I18"/>
    <mergeCell ref="B32:B33"/>
    <mergeCell ref="H5:J5"/>
    <mergeCell ref="J27:J33"/>
    <mergeCell ref="H2:J2"/>
    <mergeCell ref="A6:J6"/>
    <mergeCell ref="H8:H9"/>
    <mergeCell ref="F8:G8"/>
    <mergeCell ref="B7:B9"/>
    <mergeCell ref="I36:I39"/>
    <mergeCell ref="E8:E9"/>
    <mergeCell ref="B23:B26"/>
    <mergeCell ref="J15:J18"/>
    <mergeCell ref="A35:J35"/>
    <mergeCell ref="H1:J1"/>
    <mergeCell ref="I32:I33"/>
    <mergeCell ref="J23:J26"/>
    <mergeCell ref="D7:D9"/>
    <mergeCell ref="A23:A26"/>
    <mergeCell ref="A32:A33"/>
    <mergeCell ref="H3:J3"/>
    <mergeCell ref="I7:I9"/>
    <mergeCell ref="A7:A9"/>
    <mergeCell ref="C7:C9"/>
    <mergeCell ref="E7:H7"/>
    <mergeCell ref="A41:J41"/>
    <mergeCell ref="A12:J12"/>
    <mergeCell ref="A13:J13"/>
    <mergeCell ref="A14:J14"/>
    <mergeCell ref="A19:J19"/>
    <mergeCell ref="A20:J20"/>
    <mergeCell ref="A21:J21"/>
  </mergeCells>
  <printOptions/>
  <pageMargins left="0.1968503937007874" right="0.1968503937007874" top="0.5905511811023623" bottom="0.1968503937007874" header="0.5118110236220472" footer="0.5118110236220472"/>
  <pageSetup fitToHeight="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2018-10-10T05:54:23Z</cp:lastPrinted>
  <dcterms:created xsi:type="dcterms:W3CDTF">2013-02-05T10:52:46Z</dcterms:created>
  <dcterms:modified xsi:type="dcterms:W3CDTF">2018-11-26T04:51:17Z</dcterms:modified>
  <cp:category/>
  <cp:version/>
  <cp:contentType/>
  <cp:contentStatus/>
</cp:coreProperties>
</file>