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4"/>
  </bookViews>
  <sheets>
    <sheet name="прил.№1" sheetId="1" r:id="rId1"/>
    <sheet name="Прил.№2" sheetId="2" r:id="rId2"/>
    <sheet name="Прил.№3" sheetId="3" r:id="rId3"/>
    <sheet name="Прил.№4" sheetId="4" r:id="rId4"/>
    <sheet name="Прил.№5." sheetId="5" r:id="rId5"/>
  </sheets>
  <definedNames>
    <definedName name="_xlnm.Print_Area" localSheetId="1">'Прил.№2'!$A$1:$L$55</definedName>
    <definedName name="_xlnm.Print_Area" localSheetId="2">'Прил.№3'!$A$1:$L$125</definedName>
    <definedName name="_xlnm.Print_Area" localSheetId="3">'Прил.№4'!$A$1:$K$20</definedName>
    <definedName name="_xlnm.Print_Area" localSheetId="4">'Прил.№5.'!$A$1:$L$108</definedName>
  </definedNames>
  <calcPr fullCalcOnLoad="1"/>
</workbook>
</file>

<file path=xl/sharedStrings.xml><?xml version="1.0" encoding="utf-8"?>
<sst xmlns="http://schemas.openxmlformats.org/spreadsheetml/2006/main" count="675" uniqueCount="339">
  <si>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</si>
  <si>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</si>
  <si>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</si>
  <si>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</si>
  <si>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</si>
  <si>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</si>
  <si>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</si>
  <si>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</si>
  <si>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</si>
  <si>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</si>
  <si>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</si>
  <si>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</si>
  <si>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</si>
  <si>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</si>
  <si>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</si>
  <si>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</si>
  <si>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</si>
  <si>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</si>
  <si>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</si>
  <si>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</si>
  <si>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</si>
  <si>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</si>
  <si>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</si>
  <si>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</si>
  <si>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</si>
  <si>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</si>
  <si>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</si>
  <si>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</si>
  <si>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</si>
  <si>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</si>
  <si>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</si>
  <si>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</si>
  <si>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</si>
  <si>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</si>
  <si>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</si>
  <si>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</si>
  <si>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</si>
  <si>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</si>
  <si>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</si>
  <si>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</si>
  <si>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</si>
  <si>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</si>
  <si>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</si>
  <si>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</si>
  <si>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</si>
  <si>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</si>
  <si>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</si>
  <si>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</si>
  <si>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</si>
  <si>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</si>
  <si>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</si>
  <si>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</si>
  <si>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</si>
  <si>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Итого:</t>
  </si>
  <si>
    <t>3. Ресурсное обеспечение муниципальной программы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</si>
  <si>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</si>
  <si>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</si>
  <si>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</si>
  <si>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</si>
  <si>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</si>
  <si>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</si>
  <si>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</si>
  <si>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</si>
  <si>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Подпрограмма "Ведомственная программа "Ямочный ремонт, сезонные работы по благоустройству города"</t>
  </si>
  <si>
    <t>2017-2019 гг.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</si>
  <si>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</si>
  <si>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</si>
  <si>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</si>
  <si>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</si>
  <si>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</si>
  <si>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</si>
  <si>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</si>
  <si>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</si>
  <si>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</si>
  <si>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</si>
  <si>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</si>
  <si>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</si>
  <si>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</si>
  <si>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</si>
  <si>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</si>
  <si>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МКУ "Дорожник", МКУ "ГКМХ"              МКУ "ККиС"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</si>
  <si>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</si>
  <si>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</si>
  <si>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</si>
  <si>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</si>
  <si>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</si>
  <si>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</si>
  <si>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</si>
  <si>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</si>
  <si>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</si>
  <si>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3.</t>
  </si>
  <si>
    <t>Обустройство МБУК "Парк культуры и отдыха"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</si>
  <si>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</si>
  <si>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</si>
  <si>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</si>
  <si>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</si>
  <si>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</si>
  <si>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</si>
  <si>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Текущий ремонт автомобильной дороги от перекрестка у офиса ЗАО "Электон" через 16 квартал до автомобильной дороги Буланово-Собинка (вырубка кустарника на участке автомобильной дороги от ПК00+00 до ПК23+00)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</si>
  <si>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</si>
  <si>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</si>
  <si>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</si>
  <si>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</si>
  <si>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</si>
  <si>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</si>
  <si>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</si>
  <si>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</si>
  <si>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</si>
  <si>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</si>
  <si>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</si>
  <si>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Установка малых форм на территории МБУК ПКиО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</si>
  <si>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</si>
  <si>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</si>
  <si>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</si>
  <si>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</si>
  <si>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</si>
  <si>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</si>
  <si>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Перенос памятного камня на остановке "Морская"</t>
  </si>
  <si>
    <t>Разработка проектной документации на ремонт автомобильной дороги в промышленной зоне в 17 квартале</t>
  </si>
  <si>
    <t>1.8</t>
  </si>
  <si>
    <t>1.9</t>
  </si>
  <si>
    <t>Установка лавочек и урн на территории города вдоль пешеходных дорожек</t>
  </si>
  <si>
    <t>Мероприятия по благоустройству дворовых территорий ЗАТО г.Радужный</t>
  </si>
  <si>
    <t xml:space="preserve"> МКУ "ГКМХ"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</si>
  <si>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</si>
  <si>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</si>
  <si>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</si>
  <si>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</si>
  <si>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</si>
  <si>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</si>
  <si>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</si>
  <si>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</si>
  <si>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1.2.1.</t>
  </si>
  <si>
    <t xml:space="preserve">1 квартал, дом № 24, г. Радужный </t>
  </si>
  <si>
    <t xml:space="preserve">1 квартал, дом № 25, г. Радужный </t>
  </si>
  <si>
    <t>1.2.8.</t>
  </si>
  <si>
    <t xml:space="preserve">1 квартал, дом № 33, г. Радужный </t>
  </si>
  <si>
    <t>1.3.1.</t>
  </si>
  <si>
    <t xml:space="preserve">1 квартал, дом № 6, г. Радужный </t>
  </si>
  <si>
    <t>1.3.2.</t>
  </si>
  <si>
    <t>1.3.3.</t>
  </si>
  <si>
    <t>1.3.4.</t>
  </si>
  <si>
    <t>1.3.5.</t>
  </si>
  <si>
    <t>1.3.6.</t>
  </si>
  <si>
    <t>1.3.7.</t>
  </si>
  <si>
    <t>1.3.8.</t>
  </si>
  <si>
    <t>8 квартал, дом № 4, г. Радужный</t>
  </si>
  <si>
    <t>1.3.9.</t>
  </si>
  <si>
    <t>1.3.10.</t>
  </si>
  <si>
    <t>8 квартал, дом № 8, г. Радужный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</si>
  <si>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12 многоквартирных домов, расположенных по адресу:</t>
  </si>
  <si>
    <t>1.4.1.</t>
  </si>
  <si>
    <t>1.4.2.</t>
  </si>
  <si>
    <t xml:space="preserve">1 квартал, дом № 5, г. Радужный </t>
  </si>
  <si>
    <t>1.4.3.</t>
  </si>
  <si>
    <t xml:space="preserve">1 квартал, дом № 9, г. Радужный </t>
  </si>
  <si>
    <t>1.4.4.</t>
  </si>
  <si>
    <t>1.4.5.</t>
  </si>
  <si>
    <t>1.4.6.</t>
  </si>
  <si>
    <t>1.4.7.</t>
  </si>
  <si>
    <t>1.5.1.</t>
  </si>
  <si>
    <t xml:space="preserve">1 квартал, дом №  29, г. Радужный </t>
  </si>
  <si>
    <t>1.5.2.</t>
  </si>
  <si>
    <t xml:space="preserve">3квартал, дом № 8, г. Радужный </t>
  </si>
  <si>
    <t>1.5.3.</t>
  </si>
  <si>
    <t xml:space="preserve">3 квартал, дом № 9, г. Радужный </t>
  </si>
  <si>
    <t>1.5.4.</t>
  </si>
  <si>
    <t xml:space="preserve">3 квартал, дом № 10, г. Радужный </t>
  </si>
  <si>
    <t>1.5.5.</t>
  </si>
  <si>
    <t xml:space="preserve">3 квартал, дом № 19, г. Радужный </t>
  </si>
  <si>
    <t>1.5.6.</t>
  </si>
  <si>
    <t xml:space="preserve">3 квартал, дом № 21, г. Радужный </t>
  </si>
  <si>
    <t>1.5.7.</t>
  </si>
  <si>
    <t xml:space="preserve">3 квартал, дом № 23, г. Радужный </t>
  </si>
  <si>
    <t>1.5.8.</t>
  </si>
  <si>
    <t xml:space="preserve">3 квартал, дом № 26, г. Радужный </t>
  </si>
  <si>
    <t>1.5.9.</t>
  </si>
  <si>
    <t xml:space="preserve">3 квартал, дом № 28, г. Радужный </t>
  </si>
  <si>
    <t>1.5.10.</t>
  </si>
  <si>
    <t xml:space="preserve">2. Мероприятия по благоустройству общественных территорий ЗАТО г. Радужный </t>
  </si>
  <si>
    <t>Ремонт  твердого тротуарной плитки покрытия (тротуарной плитки),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</si>
  <si>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Сквер "Морской" в 3 квартале</t>
  </si>
  <si>
    <t>2018-2022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</si>
  <si>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</si>
  <si>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</si>
  <si>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</si>
  <si>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</si>
  <si>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2.3.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</si>
  <si>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</si>
  <si>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2.3.1.</t>
  </si>
  <si>
    <t>Площадь  у МСДЦ "Отражение" в 1 квартале</t>
  </si>
  <si>
    <t>Количество благоустроенных дворовых территорий  16;                                          Доля благоустроенных дворовых  территорий от общего количества дворовых территорий 21,6%</t>
  </si>
  <si>
    <t>Количество благоустроенных дворовых территорий  12;                                          Доля благоустроенных дворовых  территорий от общего количества дворовых территорий 16,2%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</si>
  <si>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- 17%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</si>
  <si>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</si>
  <si>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</si>
  <si>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</si>
  <si>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</si>
  <si>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</si>
  <si>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</si>
  <si>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</si>
  <si>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</si>
  <si>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</si>
  <si>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 "Формирование комфортной городской среды"</t>
  </si>
  <si>
    <t>1.10</t>
  </si>
  <si>
    <t>Окраска объектов благоустройства на территории ЗАТО г.Радужный Владимирской области</t>
  </si>
  <si>
    <t>2.4</t>
  </si>
  <si>
    <t>Ремонт кольцевой пешеходной дорожки от жилого дома № 1 первого квартала до жилого дома № 16 первого квартала и до торговой площади</t>
  </si>
  <si>
    <t>2.5</t>
  </si>
  <si>
    <t>Ремонт пешеходной дорожки от жилого дома № 23 первого квартала до жилого дома № 28 первого квартала (узкая межквартальная полоса)</t>
  </si>
  <si>
    <t>Поставка грунта плодородного для рассады цветочных культур</t>
  </si>
  <si>
    <t>2020 год</t>
  </si>
  <si>
    <t>Итого 2020 год</t>
  </si>
  <si>
    <t>2017-2020 гг.</t>
  </si>
  <si>
    <t>2.6</t>
  </si>
  <si>
    <t>Ремонт и устройство расширения придомовых стоянок автотранспорта у жилых домов в 1 и 3 квартале</t>
  </si>
  <si>
    <t>2017-2020гг.</t>
  </si>
  <si>
    <t>Муниципальная программа "Дорожное хозяйство и благоустройство ЗАТО г.Радужный Владимирской области на период 2017-2020гг."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</si>
  <si>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 17 537 ОП МГ-05</t>
  </si>
  <si>
    <t>Текущий ремонт участка автомобильной дороги от перекрестка у жилого дома №16 1квартала до очистных сооружений северной группы в 10 квартале ЗАТО г.Радужный Владимирской обл. (от ПК16+21 до ПК20+21) 17 537 ОП МГ-09</t>
  </si>
  <si>
    <t xml:space="preserve">Текущий ремонт участка автомобильной дороги от здания аптеки до кольцевой автомобильной дороги на территории ЗАТО г.Радужный Владимирской области 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</si>
  <si>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</si>
  <si>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</si>
  <si>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</si>
  <si>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Обустройство пешеходной дорожки и пешеходного перехода в районе жилого дома № 10 от 3квартала</t>
  </si>
  <si>
    <t>2.7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</si>
  <si>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</si>
  <si>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</si>
  <si>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</si>
  <si>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</si>
  <si>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</si>
  <si>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</si>
  <si>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Приложение № 1</t>
  </si>
  <si>
    <t>к постановлению администрации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</si>
  <si>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</si>
  <si>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3</t>
  </si>
  <si>
    <t>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</si>
  <si>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"Приложение № 3</t>
  </si>
  <si>
    <t>Приложение № 5</t>
  </si>
  <si>
    <t>"Приложение № 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</si>
  <si>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</si>
  <si>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2018-2022гг.</t>
  </si>
  <si>
    <t>В том числе по годам</t>
  </si>
  <si>
    <t>2021 год</t>
  </si>
  <si>
    <t>2022 год</t>
  </si>
  <si>
    <t>3. Ресурсное обеспечение программы</t>
  </si>
  <si>
    <t>Количество благоустроенных дворовых территорий  14;                                          Доля благоустроенных дворовых  территорий от общего количества дворовых территорий 18,9%</t>
  </si>
  <si>
    <t xml:space="preserve">1 квартал, дом  №27 г.Радужный </t>
  </si>
  <si>
    <t xml:space="preserve">1 квартал, дом №23 г.Радужный </t>
  </si>
  <si>
    <t xml:space="preserve">1 квартал, дом № 26 г.Радужный </t>
  </si>
  <si>
    <t xml:space="preserve">1 квартал, дом №28 г.Радужный </t>
  </si>
  <si>
    <t xml:space="preserve">1 квартал, дом №31 г.Радужный </t>
  </si>
  <si>
    <t xml:space="preserve">1 квартал, дом №16 г.Радужный </t>
  </si>
  <si>
    <t xml:space="preserve">1 квартал, дом №17 г.Радужный </t>
  </si>
  <si>
    <t xml:space="preserve">1 квартал, дом №19 г.Радужный </t>
  </si>
  <si>
    <t xml:space="preserve">1 квартал, дом №35 г.Радужный </t>
  </si>
  <si>
    <t xml:space="preserve">1 квартал, дом №36 г.Радужный </t>
  </si>
  <si>
    <t>1.1.11</t>
  </si>
  <si>
    <t xml:space="preserve">1 квартал, дом №37 г.Радужный </t>
  </si>
  <si>
    <t>1.1.12</t>
  </si>
  <si>
    <t>1.1.13</t>
  </si>
  <si>
    <t>1.1.14</t>
  </si>
  <si>
    <t>3 квартал, дом №11 г.Радужный</t>
  </si>
  <si>
    <t>3 квартал, дом №25 г.Радужный</t>
  </si>
  <si>
    <t>3 квартал, дом №27 г.Радужный</t>
  </si>
  <si>
    <t>Ремонт асфальтового покрытия, разметка парковочных мест для инвалидов и маломобильных групп населения, установка (замена) лавочек и урн на придомовых территориях 14 многоквартирных домов, расположенных по адресу:</t>
  </si>
  <si>
    <t>Количество благоустроенных дворовых территорий  17;                                          Доля благоустроенных дворовых  территорий от общего количества дворовых территорий 23,0%</t>
  </si>
  <si>
    <t xml:space="preserve">1 квартал, дом № 15 г. Радужный </t>
  </si>
  <si>
    <t xml:space="preserve">1 квартал, дом №2  г. Радужный </t>
  </si>
  <si>
    <t>1.2.2</t>
  </si>
  <si>
    <t>1.2.3</t>
  </si>
  <si>
    <t xml:space="preserve">1 квартал, дом № 7, г. Радужный </t>
  </si>
  <si>
    <t xml:space="preserve">1 квартал, дом № 10, г. Радужный </t>
  </si>
  <si>
    <t>1.2.4</t>
  </si>
  <si>
    <t>1.2.5</t>
  </si>
  <si>
    <t xml:space="preserve">1 квартал, дом № 11, г. Радужный </t>
  </si>
  <si>
    <t>1.2.6</t>
  </si>
  <si>
    <t xml:space="preserve">1 квартал, дом № 12, г. Радужный </t>
  </si>
  <si>
    <t>1.2.7</t>
  </si>
  <si>
    <t xml:space="preserve">1 квартал, дом № 12"а", г.Радужный </t>
  </si>
  <si>
    <t xml:space="preserve">1 квартал, дом № 20 г. Радужный </t>
  </si>
  <si>
    <t>1.2.9</t>
  </si>
  <si>
    <t xml:space="preserve">1 квартал, дом № 21 г. Радужный 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</si>
  <si>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</si>
  <si>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</si>
  <si>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</si>
  <si>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</si>
  <si>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</si>
  <si>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</si>
  <si>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</si>
  <si>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</si>
  <si>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 xml:space="preserve">3 квартал, дом № 16 г. Радужный </t>
  </si>
  <si>
    <t xml:space="preserve">3 квартал, дом № 17 г. Радужный </t>
  </si>
  <si>
    <t xml:space="preserve">3 квартал, дом № 17 "а" г.Радужный </t>
  </si>
  <si>
    <t xml:space="preserve">3 квартал, дом № 20 г. Радужный </t>
  </si>
  <si>
    <t xml:space="preserve">3 квартал, дом № 29 г. Радужный </t>
  </si>
  <si>
    <t>Ремонт асфальтового покрытия,  разметка  парковочных мест для инвалидов и маломобильных групп населения, установка (замена) лавочек и урн на придомовых территориях, в том числе на придомовых территориях  17 многоквартирных домов, расположенных по адресу:</t>
  </si>
  <si>
    <t xml:space="preserve">1 квартал, дом № 1  г. Радужный </t>
  </si>
  <si>
    <t xml:space="preserve">1 квартал, дом № 8 г. Радужный 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</si>
  <si>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16 многоквартирных домов, расположенных по адресу:</t>
  </si>
  <si>
    <t xml:space="preserve">1 квартал, дом № 13, г. Радужный </t>
  </si>
  <si>
    <t xml:space="preserve">1 квартал, дом № 14, г. Радужный </t>
  </si>
  <si>
    <t xml:space="preserve">1 квартал, дом № 18  г. Радужный </t>
  </si>
  <si>
    <t xml:space="preserve">1 квартал, дом № 30, г. Радужный </t>
  </si>
  <si>
    <t>1 квартал, дом № 32, г. Радужный</t>
  </si>
  <si>
    <t>3 квартал, дом № 12  г. Радужный</t>
  </si>
  <si>
    <t>3 квартал, дом № 13, г. Радужный</t>
  </si>
  <si>
    <t>1.3.11</t>
  </si>
  <si>
    <t>1.3.12</t>
  </si>
  <si>
    <t>1.3.13</t>
  </si>
  <si>
    <t>1.3.14</t>
  </si>
  <si>
    <t>1.3.15</t>
  </si>
  <si>
    <t>1.3.16</t>
  </si>
  <si>
    <t>3 квартал, дом № 14, г. Радужный</t>
  </si>
  <si>
    <t>3 квартал, дом № 15, г. Радужный</t>
  </si>
  <si>
    <t>8 квартал, дом № 6/1, г. Радужный</t>
  </si>
  <si>
    <t>8 квартал, дом № 6/2, г. Радужный</t>
  </si>
  <si>
    <t xml:space="preserve">1 квартал, дом № 3, г. Радужный </t>
  </si>
  <si>
    <t xml:space="preserve">1 квартал, дом № 4, г. Радужный </t>
  </si>
  <si>
    <t xml:space="preserve">1 квартал, дом №34 г. Радужный </t>
  </si>
  <si>
    <t xml:space="preserve">3квартал, дом № 2 г. Радужный </t>
  </si>
  <si>
    <t xml:space="preserve">3 квартал, дом №3, г. Радужный </t>
  </si>
  <si>
    <t xml:space="preserve">3 квартал, дом №4, г. Радужный </t>
  </si>
  <si>
    <t>1.4.8</t>
  </si>
  <si>
    <t>1.4.9</t>
  </si>
  <si>
    <t xml:space="preserve">3 квартал, дом №5, г. Радужный </t>
  </si>
  <si>
    <t>1.4.10</t>
  </si>
  <si>
    <t xml:space="preserve">3 квартал, дом №6, г. Радужный </t>
  </si>
  <si>
    <t>1.4.11</t>
  </si>
  <si>
    <t xml:space="preserve">3 квартал, дом №7, г. Радужный </t>
  </si>
  <si>
    <t>1.4.12</t>
  </si>
  <si>
    <t xml:space="preserve">3 квартал, дом № 35"а", г. Радужный </t>
  </si>
  <si>
    <t xml:space="preserve">3 квартал, дом № 33  г. Радужный </t>
  </si>
  <si>
    <t>1.5.11</t>
  </si>
  <si>
    <t xml:space="preserve">3 квартал, дом № 34  г. Радужный </t>
  </si>
  <si>
    <t>1.5.12</t>
  </si>
  <si>
    <t xml:space="preserve">3 квартал, дом № 35  г. Радужный </t>
  </si>
  <si>
    <t>2018-2022 гг.</t>
  </si>
  <si>
    <t>от 17.04.2018 № 570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</si>
</sst>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2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90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9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98" fontId="7" fillId="24" borderId="10" xfId="0" applyNumberFormat="1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24" borderId="11" xfId="0" applyNumberFormat="1" applyFont="1" applyFill="1" applyBorder="1" applyAlignment="1">
      <alignment horizontal="center" vertical="center"/>
    </xf>
    <xf numFmtId="198" fontId="7" fillId="24" borderId="11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186" fontId="7" fillId="24" borderId="10" xfId="42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/>
    </xf>
    <xf numFmtId="198" fontId="7" fillId="24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49" fontId="8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9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98" fontId="7" fillId="25" borderId="10" xfId="0" applyNumberFormat="1" applyFont="1" applyFill="1" applyBorder="1" applyAlignment="1">
      <alignment horizontal="center" vertical="center"/>
    </xf>
    <xf numFmtId="198" fontId="1" fillId="0" borderId="13" xfId="0" applyNumberFormat="1" applyFont="1" applyBorder="1" applyAlignment="1">
      <alignment horizontal="center" vertical="center"/>
    </xf>
    <xf numFmtId="198" fontId="7" fillId="24" borderId="13" xfId="0" applyNumberFormat="1" applyFont="1" applyFill="1" applyBorder="1" applyAlignment="1">
      <alignment horizontal="center" vertical="center"/>
    </xf>
    <xf numFmtId="198" fontId="7" fillId="0" borderId="13" xfId="0" applyNumberFormat="1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198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98" fontId="1" fillId="25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98" fontId="7" fillId="24" borderId="10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98" fontId="7" fillId="24" borderId="11" xfId="0" applyNumberFormat="1" applyFont="1" applyFill="1" applyBorder="1" applyAlignment="1">
      <alignment horizontal="center" vertical="center" wrapText="1"/>
    </xf>
    <xf numFmtId="49" fontId="7" fillId="24" borderId="21" xfId="0" applyNumberFormat="1" applyFont="1" applyFill="1" applyBorder="1" applyAlignment="1">
      <alignment horizontal="center" vertical="center"/>
    </xf>
    <xf numFmtId="198" fontId="8" fillId="24" borderId="13" xfId="0" applyNumberFormat="1" applyFont="1" applyFill="1" applyBorder="1" applyAlignment="1">
      <alignment horizontal="center" vertical="center"/>
    </xf>
    <xf numFmtId="198" fontId="8" fillId="24" borderId="14" xfId="0" applyNumberFormat="1" applyFont="1" applyFill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49" fontId="7" fillId="24" borderId="21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198" fontId="7" fillId="24" borderId="13" xfId="0" applyNumberFormat="1" applyFont="1" applyFill="1" applyBorder="1" applyAlignment="1">
      <alignment horizontal="center" vertical="center" wrapText="1"/>
    </xf>
    <xf numFmtId="198" fontId="7" fillId="24" borderId="14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49" fontId="7" fillId="24" borderId="25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wrapText="1"/>
    </xf>
    <xf numFmtId="0" fontId="7" fillId="24" borderId="23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7" fillId="24" borderId="23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9" fontId="7" fillId="24" borderId="12" xfId="0" applyNumberFormat="1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8" fillId="24" borderId="10" xfId="0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 wrapText="1"/>
    </xf>
    <xf numFmtId="49" fontId="7" fillId="24" borderId="19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2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8" fontId="8" fillId="0" borderId="11" xfId="0" applyNumberFormat="1" applyFont="1" applyBorder="1" applyAlignment="1">
      <alignment horizontal="center" vertical="center" wrapText="1"/>
    </xf>
    <xf numFmtId="198" fontId="8" fillId="0" borderId="23" xfId="0" applyNumberFormat="1" applyFont="1" applyBorder="1" applyAlignment="1">
      <alignment horizontal="center" vertical="center" wrapText="1"/>
    </xf>
    <xf numFmtId="198" fontId="8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9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</cols>
  <sheetData>
    <row r="1" spans="10:11" ht="15">
      <c r="J1" s="147" t="s">
        <v>232</v>
      </c>
      <c r="K1" s="147"/>
    </row>
    <row r="2" spans="1:15" ht="15">
      <c r="A2" s="1"/>
      <c r="B2" s="1"/>
      <c r="C2" s="1"/>
      <c r="D2" s="1"/>
      <c r="E2" s="147" t="s">
        <v>233</v>
      </c>
      <c r="F2" s="147"/>
      <c r="G2" s="147"/>
      <c r="H2" s="147"/>
      <c r="I2" s="147"/>
      <c r="J2" s="147"/>
      <c r="K2" s="147"/>
      <c r="L2" s="40"/>
      <c r="M2" s="40"/>
      <c r="N2" s="40"/>
      <c r="O2" s="40"/>
    </row>
    <row r="3" spans="1:15" ht="15">
      <c r="A3" s="1"/>
      <c r="B3" s="1"/>
      <c r="C3" s="1"/>
      <c r="D3" s="1"/>
      <c r="E3" s="1"/>
      <c r="F3" s="1"/>
      <c r="G3" s="1"/>
      <c r="H3" s="62"/>
      <c r="I3" s="147" t="s">
        <v>338</v>
      </c>
      <c r="J3" s="147"/>
      <c r="K3" s="147"/>
      <c r="L3" s="40"/>
      <c r="M3" s="40"/>
      <c r="N3" s="40"/>
      <c r="O3" s="40"/>
    </row>
    <row r="4" spans="1:11" ht="27" customHeight="1">
      <c r="A4" s="148" t="s">
        <v>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4.25" customHeight="1">
      <c r="A5" s="152" t="s">
        <v>0</v>
      </c>
      <c r="B5" s="152" t="s">
        <v>1</v>
      </c>
      <c r="C5" s="130" t="s">
        <v>2</v>
      </c>
      <c r="D5" s="130" t="s">
        <v>23</v>
      </c>
      <c r="E5" s="149" t="s">
        <v>3</v>
      </c>
      <c r="F5" s="149"/>
      <c r="G5" s="149"/>
      <c r="H5" s="149"/>
      <c r="I5" s="149"/>
      <c r="J5" s="130" t="s">
        <v>8</v>
      </c>
      <c r="K5" s="133" t="s">
        <v>9</v>
      </c>
    </row>
    <row r="6" spans="1:11" ht="12.75" customHeight="1">
      <c r="A6" s="153"/>
      <c r="B6" s="153"/>
      <c r="C6" s="131"/>
      <c r="D6" s="131"/>
      <c r="E6" s="130" t="s">
        <v>4</v>
      </c>
      <c r="F6" s="136" t="s">
        <v>5</v>
      </c>
      <c r="G6" s="137"/>
      <c r="H6" s="137"/>
      <c r="I6" s="138"/>
      <c r="J6" s="131"/>
      <c r="K6" s="134"/>
    </row>
    <row r="7" spans="1:11" ht="27.75" customHeight="1">
      <c r="A7" s="153"/>
      <c r="B7" s="153"/>
      <c r="C7" s="131"/>
      <c r="D7" s="131"/>
      <c r="E7" s="131"/>
      <c r="F7" s="139" t="s">
        <v>6</v>
      </c>
      <c r="G7" s="139"/>
      <c r="H7" s="139"/>
      <c r="I7" s="130" t="s">
        <v>7</v>
      </c>
      <c r="J7" s="131"/>
      <c r="K7" s="134"/>
    </row>
    <row r="8" spans="1:11" ht="27.75" customHeight="1">
      <c r="A8" s="153"/>
      <c r="B8" s="153"/>
      <c r="C8" s="131"/>
      <c r="D8" s="131"/>
      <c r="E8" s="131"/>
      <c r="F8" s="130" t="s">
        <v>231</v>
      </c>
      <c r="G8" s="140" t="s">
        <v>228</v>
      </c>
      <c r="H8" s="141"/>
      <c r="I8" s="131"/>
      <c r="J8" s="131"/>
      <c r="K8" s="134"/>
    </row>
    <row r="9" spans="1:11" ht="43.5" customHeight="1">
      <c r="A9" s="154"/>
      <c r="B9" s="154"/>
      <c r="C9" s="132"/>
      <c r="D9" s="132"/>
      <c r="E9" s="132"/>
      <c r="F9" s="132"/>
      <c r="G9" s="85" t="s">
        <v>229</v>
      </c>
      <c r="H9" s="85" t="s">
        <v>230</v>
      </c>
      <c r="I9" s="132"/>
      <c r="J9" s="132"/>
      <c r="K9" s="135"/>
    </row>
    <row r="10" spans="1:1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/>
      <c r="G10" s="3"/>
      <c r="H10" s="3">
        <v>6</v>
      </c>
      <c r="I10" s="3">
        <v>7</v>
      </c>
      <c r="J10" s="3">
        <v>8</v>
      </c>
      <c r="K10" s="3">
        <v>9</v>
      </c>
    </row>
    <row r="11" spans="1:11" ht="40.5" customHeight="1">
      <c r="A11" s="150" t="s">
        <v>10</v>
      </c>
      <c r="B11" s="151" t="s">
        <v>217</v>
      </c>
      <c r="C11" s="37" t="s">
        <v>56</v>
      </c>
      <c r="D11" s="45">
        <f>D16+D21+D26+D31+D36+D41</f>
        <v>76573.46061</v>
      </c>
      <c r="E11" s="45">
        <f>E21</f>
        <v>120.6</v>
      </c>
      <c r="F11" s="45">
        <f>F16+F21+F26+F31+F36+F41</f>
        <v>8262.396</v>
      </c>
      <c r="G11" s="45">
        <v>0</v>
      </c>
      <c r="H11" s="45">
        <f>H16+H21+H26+H31+H36+H41</f>
        <v>7400</v>
      </c>
      <c r="I11" s="45">
        <f>I16+I21+I26+I31+I36+I41</f>
        <v>68190.46461</v>
      </c>
      <c r="J11" s="45">
        <v>0</v>
      </c>
      <c r="K11" s="36" t="s">
        <v>13</v>
      </c>
    </row>
    <row r="12" spans="1:11" ht="41.25" customHeight="1">
      <c r="A12" s="150"/>
      <c r="B12" s="151"/>
      <c r="C12" s="37" t="s">
        <v>57</v>
      </c>
      <c r="D12" s="45">
        <f>D17+D22+D27+D32+D37+D42</f>
        <v>68095.56187</v>
      </c>
      <c r="E12" s="45">
        <f>E22</f>
        <v>120.6</v>
      </c>
      <c r="F12" s="45">
        <f>F17+F22+F27+F32+F37+F42</f>
        <v>6931.5812000000005</v>
      </c>
      <c r="G12" s="45">
        <f aca="true" t="shared" si="0" ref="F12:H14">G17+G22+G27+G32+G37+G42</f>
        <v>3497.0363899999998</v>
      </c>
      <c r="H12" s="45">
        <f t="shared" si="0"/>
        <v>3434.5448100000003</v>
      </c>
      <c r="I12" s="45">
        <f>I17+I22+I27+I32+I42+I37</f>
        <v>61043.38067</v>
      </c>
      <c r="J12" s="45">
        <f>J40</f>
        <v>0</v>
      </c>
      <c r="K12" s="36" t="s">
        <v>13</v>
      </c>
    </row>
    <row r="13" spans="1:11" ht="41.25" customHeight="1">
      <c r="A13" s="150"/>
      <c r="B13" s="151"/>
      <c r="C13" s="37" t="s">
        <v>58</v>
      </c>
      <c r="D13" s="45">
        <f>D18+D23+D28+D33+D38+D43</f>
        <v>48229.36899</v>
      </c>
      <c r="E13" s="45">
        <f>E23</f>
        <v>120.6</v>
      </c>
      <c r="F13" s="45">
        <f t="shared" si="0"/>
        <v>3122.67659</v>
      </c>
      <c r="G13" s="45">
        <f t="shared" si="0"/>
        <v>2777.93309</v>
      </c>
      <c r="H13" s="45">
        <f t="shared" si="0"/>
        <v>344.7435</v>
      </c>
      <c r="I13" s="45">
        <f>I18+I23+I28+I33+I38+I43</f>
        <v>44986.0924</v>
      </c>
      <c r="J13" s="45">
        <v>0</v>
      </c>
      <c r="K13" s="36" t="s">
        <v>13</v>
      </c>
    </row>
    <row r="14" spans="1:11" ht="41.25" customHeight="1">
      <c r="A14" s="150"/>
      <c r="B14" s="151"/>
      <c r="C14" s="37" t="s">
        <v>211</v>
      </c>
      <c r="D14" s="45">
        <f>D19+D24+D29+D34+D39+D44</f>
        <v>48979.36899</v>
      </c>
      <c r="E14" s="45">
        <f>E24</f>
        <v>120.6</v>
      </c>
      <c r="F14" s="45">
        <f t="shared" si="0"/>
        <v>3122.67659</v>
      </c>
      <c r="G14" s="45">
        <f t="shared" si="0"/>
        <v>2777.93309</v>
      </c>
      <c r="H14" s="45">
        <f t="shared" si="0"/>
        <v>344.7435</v>
      </c>
      <c r="I14" s="45">
        <f>I19+I24+I29+I34+I39+I44</f>
        <v>45736.0924</v>
      </c>
      <c r="J14" s="45">
        <v>0</v>
      </c>
      <c r="K14" s="36" t="s">
        <v>13</v>
      </c>
    </row>
    <row r="15" spans="1:11" ht="26.25" customHeight="1">
      <c r="A15" s="18"/>
      <c r="B15" s="19" t="s">
        <v>11</v>
      </c>
      <c r="C15" s="37" t="s">
        <v>216</v>
      </c>
      <c r="D15" s="45">
        <f aca="true" t="shared" si="1" ref="D15:I15">D11+D12+D13+D14</f>
        <v>241877.76045999996</v>
      </c>
      <c r="E15" s="45">
        <f t="shared" si="1"/>
        <v>482.4</v>
      </c>
      <c r="F15" s="45">
        <f t="shared" si="1"/>
        <v>21439.33038</v>
      </c>
      <c r="G15" s="45">
        <f t="shared" si="1"/>
        <v>9052.90257</v>
      </c>
      <c r="H15" s="45">
        <f t="shared" si="1"/>
        <v>11524.03181</v>
      </c>
      <c r="I15" s="45">
        <f t="shared" si="1"/>
        <v>219956.03008</v>
      </c>
      <c r="J15" s="45">
        <f>SUM(J11:J13)</f>
        <v>0</v>
      </c>
      <c r="K15" s="77"/>
    </row>
    <row r="16" spans="1:11" ht="26.25" customHeight="1">
      <c r="A16" s="143" t="s">
        <v>12</v>
      </c>
      <c r="B16" s="145" t="s">
        <v>59</v>
      </c>
      <c r="C16" s="22" t="s">
        <v>56</v>
      </c>
      <c r="D16" s="44">
        <f>H16+I16</f>
        <v>26889.40543</v>
      </c>
      <c r="E16" s="44">
        <v>0</v>
      </c>
      <c r="F16" s="44">
        <f>G16+H16</f>
        <v>7400</v>
      </c>
      <c r="G16" s="44">
        <v>0</v>
      </c>
      <c r="H16" s="44">
        <v>7400</v>
      </c>
      <c r="I16" s="44">
        <v>19489.40543</v>
      </c>
      <c r="J16" s="44">
        <v>0</v>
      </c>
      <c r="K16" s="4" t="s">
        <v>14</v>
      </c>
    </row>
    <row r="17" spans="1:11" ht="27" customHeight="1">
      <c r="A17" s="143"/>
      <c r="B17" s="145"/>
      <c r="C17" s="22" t="s">
        <v>57</v>
      </c>
      <c r="D17" s="44">
        <f>F17+I17</f>
        <v>10175.501</v>
      </c>
      <c r="E17" s="44">
        <v>0</v>
      </c>
      <c r="F17" s="44">
        <f>G17+H17</f>
        <v>3000</v>
      </c>
      <c r="G17" s="44">
        <v>0</v>
      </c>
      <c r="H17" s="44">
        <v>3000</v>
      </c>
      <c r="I17" s="44">
        <v>7175.501</v>
      </c>
      <c r="J17" s="44">
        <v>0</v>
      </c>
      <c r="K17" s="4" t="s">
        <v>14</v>
      </c>
    </row>
    <row r="18" spans="1:11" ht="23.25" customHeight="1">
      <c r="A18" s="143"/>
      <c r="B18" s="145"/>
      <c r="C18" s="22" t="s">
        <v>58</v>
      </c>
      <c r="D18" s="44">
        <f>I18</f>
        <v>2200</v>
      </c>
      <c r="E18" s="44">
        <v>0</v>
      </c>
      <c r="F18" s="44">
        <f>G18+H18</f>
        <v>0</v>
      </c>
      <c r="G18" s="44">
        <v>0</v>
      </c>
      <c r="H18" s="44">
        <v>0</v>
      </c>
      <c r="I18" s="44">
        <v>2200</v>
      </c>
      <c r="J18" s="44">
        <v>0</v>
      </c>
      <c r="K18" s="4" t="s">
        <v>14</v>
      </c>
    </row>
    <row r="19" spans="1:11" ht="23.25" customHeight="1">
      <c r="A19" s="143"/>
      <c r="B19" s="145"/>
      <c r="C19" s="22" t="s">
        <v>211</v>
      </c>
      <c r="D19" s="44">
        <f>I19</f>
        <v>2200</v>
      </c>
      <c r="E19" s="44">
        <v>0</v>
      </c>
      <c r="F19" s="44">
        <f>G19+H19</f>
        <v>0</v>
      </c>
      <c r="G19" s="44">
        <v>0</v>
      </c>
      <c r="H19" s="44">
        <v>0</v>
      </c>
      <c r="I19" s="44">
        <v>2200</v>
      </c>
      <c r="J19" s="44">
        <v>0</v>
      </c>
      <c r="K19" s="4" t="s">
        <v>14</v>
      </c>
    </row>
    <row r="20" spans="1:11" ht="26.25" customHeight="1">
      <c r="A20" s="18"/>
      <c r="B20" s="19" t="s">
        <v>53</v>
      </c>
      <c r="C20" s="37" t="s">
        <v>216</v>
      </c>
      <c r="D20" s="45">
        <f>D16+D17+D18+D19</f>
        <v>41464.90643</v>
      </c>
      <c r="E20" s="45">
        <v>0</v>
      </c>
      <c r="F20" s="45">
        <f>G20+H20</f>
        <v>10400</v>
      </c>
      <c r="G20" s="45">
        <v>0</v>
      </c>
      <c r="H20" s="45">
        <f>H16+H17</f>
        <v>10400</v>
      </c>
      <c r="I20" s="45">
        <f>I16+I17+I18+I19</f>
        <v>31064.90643</v>
      </c>
      <c r="J20" s="45">
        <v>0</v>
      </c>
      <c r="K20" s="5"/>
    </row>
    <row r="21" spans="1:12" ht="40.5" customHeight="1">
      <c r="A21" s="143" t="s">
        <v>16</v>
      </c>
      <c r="B21" s="146" t="s">
        <v>60</v>
      </c>
      <c r="C21" s="22" t="s">
        <v>56</v>
      </c>
      <c r="D21" s="49">
        <f>E21+F21+I21</f>
        <v>5683.55097</v>
      </c>
      <c r="E21" s="44">
        <v>120.6</v>
      </c>
      <c r="F21" s="44">
        <v>862.396</v>
      </c>
      <c r="G21" s="44">
        <v>0</v>
      </c>
      <c r="H21" s="44">
        <v>0</v>
      </c>
      <c r="I21" s="49">
        <v>4700.55497</v>
      </c>
      <c r="J21" s="44">
        <v>0</v>
      </c>
      <c r="K21" s="65" t="s">
        <v>80</v>
      </c>
      <c r="L21" s="1"/>
    </row>
    <row r="22" spans="1:12" ht="39" customHeight="1">
      <c r="A22" s="143"/>
      <c r="B22" s="146"/>
      <c r="C22" s="22" t="s">
        <v>57</v>
      </c>
      <c r="D22" s="49">
        <f>E22+F22+I22</f>
        <v>6610.218620000001</v>
      </c>
      <c r="E22" s="44">
        <v>120.6</v>
      </c>
      <c r="F22" s="44">
        <f>G22+H22</f>
        <v>797.6415400000001</v>
      </c>
      <c r="G22" s="44">
        <v>707.83009</v>
      </c>
      <c r="H22" s="44">
        <v>89.81145</v>
      </c>
      <c r="I22" s="49">
        <f>5652.095+39.88208</f>
        <v>5691.977080000001</v>
      </c>
      <c r="J22" s="44">
        <v>0</v>
      </c>
      <c r="K22" s="65" t="s">
        <v>80</v>
      </c>
      <c r="L22" s="1"/>
    </row>
    <row r="23" spans="1:12" ht="26.25" customHeight="1">
      <c r="A23" s="143"/>
      <c r="B23" s="146"/>
      <c r="C23" s="22" t="s">
        <v>58</v>
      </c>
      <c r="D23" s="49">
        <f>E23+I23</f>
        <v>2370.6</v>
      </c>
      <c r="E23" s="44">
        <v>120.6</v>
      </c>
      <c r="F23" s="44">
        <v>0</v>
      </c>
      <c r="G23" s="44">
        <v>0</v>
      </c>
      <c r="H23" s="44">
        <v>0</v>
      </c>
      <c r="I23" s="49">
        <v>2250</v>
      </c>
      <c r="J23" s="44">
        <v>0</v>
      </c>
      <c r="K23" s="65" t="s">
        <v>13</v>
      </c>
      <c r="L23" s="1"/>
    </row>
    <row r="24" spans="1:12" ht="26.25" customHeight="1">
      <c r="A24" s="143"/>
      <c r="B24" s="146"/>
      <c r="C24" s="22" t="s">
        <v>211</v>
      </c>
      <c r="D24" s="49">
        <f>E24+I24</f>
        <v>2370.6</v>
      </c>
      <c r="E24" s="44">
        <v>120.6</v>
      </c>
      <c r="F24" s="44">
        <v>0</v>
      </c>
      <c r="G24" s="44">
        <v>0</v>
      </c>
      <c r="H24" s="44">
        <v>0</v>
      </c>
      <c r="I24" s="49">
        <v>2250</v>
      </c>
      <c r="J24" s="44">
        <v>0</v>
      </c>
      <c r="K24" s="65" t="s">
        <v>13</v>
      </c>
      <c r="L24" s="1"/>
    </row>
    <row r="25" spans="1:12" ht="24.75" customHeight="1">
      <c r="A25" s="18"/>
      <c r="B25" s="19" t="s">
        <v>53</v>
      </c>
      <c r="C25" s="37" t="s">
        <v>216</v>
      </c>
      <c r="D25" s="50">
        <f>D21+D22+D23+D24</f>
        <v>17034.96959</v>
      </c>
      <c r="E25" s="45">
        <f>SUM(E21:E24)</f>
        <v>482.4</v>
      </c>
      <c r="F25" s="45">
        <f>SUM(F21:F24)</f>
        <v>1660.03754</v>
      </c>
      <c r="G25" s="45">
        <f>G21+G22+G23+G24</f>
        <v>707.83009</v>
      </c>
      <c r="H25" s="45">
        <f>H21+H22</f>
        <v>89.81145</v>
      </c>
      <c r="I25" s="51">
        <f>I21+I22+I23+I24</f>
        <v>14892.532050000002</v>
      </c>
      <c r="J25" s="45">
        <v>0</v>
      </c>
      <c r="K25" s="6"/>
      <c r="L25" s="1"/>
    </row>
    <row r="26" spans="1:12" ht="26.25" customHeight="1">
      <c r="A26" s="143" t="s">
        <v>19</v>
      </c>
      <c r="B26" s="144" t="s">
        <v>61</v>
      </c>
      <c r="C26" s="22" t="s">
        <v>56</v>
      </c>
      <c r="D26" s="49">
        <f>I26</f>
        <v>26320.12689</v>
      </c>
      <c r="E26" s="44">
        <v>0</v>
      </c>
      <c r="F26" s="44">
        <v>0</v>
      </c>
      <c r="G26" s="44">
        <v>0</v>
      </c>
      <c r="H26" s="44">
        <v>0</v>
      </c>
      <c r="I26" s="49">
        <v>26320.12689</v>
      </c>
      <c r="J26" s="44">
        <v>0</v>
      </c>
      <c r="K26" s="6" t="s">
        <v>18</v>
      </c>
      <c r="L26" s="1"/>
    </row>
    <row r="27" spans="1:12" ht="21.75" customHeight="1">
      <c r="A27" s="143"/>
      <c r="B27" s="144"/>
      <c r="C27" s="22" t="s">
        <v>57</v>
      </c>
      <c r="D27" s="61">
        <f>I27</f>
        <v>29620.127</v>
      </c>
      <c r="E27" s="44">
        <v>0</v>
      </c>
      <c r="F27" s="44">
        <v>0</v>
      </c>
      <c r="G27" s="44">
        <v>0</v>
      </c>
      <c r="H27" s="44">
        <v>0</v>
      </c>
      <c r="I27" s="49">
        <v>29620.127</v>
      </c>
      <c r="J27" s="44">
        <v>0</v>
      </c>
      <c r="K27" s="6" t="s">
        <v>18</v>
      </c>
      <c r="L27" s="1"/>
    </row>
    <row r="28" spans="1:12" ht="21" customHeight="1">
      <c r="A28" s="143"/>
      <c r="B28" s="144"/>
      <c r="C28" s="22" t="s">
        <v>58</v>
      </c>
      <c r="D28" s="49">
        <f>I28</f>
        <v>26812.968</v>
      </c>
      <c r="E28" s="44">
        <v>0</v>
      </c>
      <c r="F28" s="44">
        <v>0</v>
      </c>
      <c r="G28" s="44">
        <v>0</v>
      </c>
      <c r="H28" s="44">
        <v>0</v>
      </c>
      <c r="I28" s="49">
        <v>26812.968</v>
      </c>
      <c r="J28" s="44">
        <v>0</v>
      </c>
      <c r="K28" s="6" t="s">
        <v>18</v>
      </c>
      <c r="L28" s="1"/>
    </row>
    <row r="29" spans="1:12" ht="21" customHeight="1">
      <c r="A29" s="143"/>
      <c r="B29" s="144"/>
      <c r="C29" s="22" t="s">
        <v>211</v>
      </c>
      <c r="D29" s="49">
        <f>I29</f>
        <v>26812.968</v>
      </c>
      <c r="E29" s="44">
        <v>0</v>
      </c>
      <c r="F29" s="44">
        <v>0</v>
      </c>
      <c r="G29" s="44">
        <v>0</v>
      </c>
      <c r="H29" s="44">
        <v>0</v>
      </c>
      <c r="I29" s="49">
        <v>26812.968</v>
      </c>
      <c r="J29" s="44">
        <v>0</v>
      </c>
      <c r="K29" s="6" t="s">
        <v>18</v>
      </c>
      <c r="L29" s="1"/>
    </row>
    <row r="30" spans="1:12" ht="31.5" customHeight="1">
      <c r="A30" s="18"/>
      <c r="B30" s="19" t="s">
        <v>53</v>
      </c>
      <c r="C30" s="37" t="s">
        <v>216</v>
      </c>
      <c r="D30" s="51">
        <f>D26+D27+D28+D29</f>
        <v>109566.18989000001</v>
      </c>
      <c r="E30" s="45">
        <v>0</v>
      </c>
      <c r="F30" s="45">
        <v>0</v>
      </c>
      <c r="G30" s="45">
        <v>0</v>
      </c>
      <c r="H30" s="45">
        <f>H26</f>
        <v>0</v>
      </c>
      <c r="I30" s="51">
        <f>I26+I27+I28+I29</f>
        <v>109566.18989000001</v>
      </c>
      <c r="J30" s="45">
        <v>0</v>
      </c>
      <c r="K30" s="6"/>
      <c r="L30" s="1"/>
    </row>
    <row r="31" spans="1:12" ht="27.75" customHeight="1">
      <c r="A31" s="143" t="s">
        <v>20</v>
      </c>
      <c r="B31" s="144" t="s">
        <v>62</v>
      </c>
      <c r="C31" s="22" t="s">
        <v>56</v>
      </c>
      <c r="D31" s="49">
        <f>I31</f>
        <v>13967.83368</v>
      </c>
      <c r="E31" s="44">
        <v>0</v>
      </c>
      <c r="F31" s="44">
        <v>0</v>
      </c>
      <c r="G31" s="44">
        <v>0</v>
      </c>
      <c r="H31" s="44">
        <v>0</v>
      </c>
      <c r="I31" s="49">
        <v>13967.83368</v>
      </c>
      <c r="J31" s="44">
        <v>0</v>
      </c>
      <c r="K31" s="6" t="s">
        <v>17</v>
      </c>
      <c r="L31" s="1"/>
    </row>
    <row r="32" spans="1:12" ht="26.25" customHeight="1">
      <c r="A32" s="143"/>
      <c r="B32" s="144"/>
      <c r="C32" s="22" t="s">
        <v>57</v>
      </c>
      <c r="D32" s="61">
        <f>I32</f>
        <v>13291.62759</v>
      </c>
      <c r="E32" s="44">
        <v>0</v>
      </c>
      <c r="F32" s="44">
        <v>0</v>
      </c>
      <c r="G32" s="44">
        <v>0</v>
      </c>
      <c r="H32" s="44">
        <v>0</v>
      </c>
      <c r="I32" s="49">
        <v>13291.62759</v>
      </c>
      <c r="J32" s="44">
        <v>0</v>
      </c>
      <c r="K32" s="6" t="s">
        <v>17</v>
      </c>
      <c r="L32" s="1"/>
    </row>
    <row r="33" spans="1:12" ht="26.25" customHeight="1">
      <c r="A33" s="143"/>
      <c r="B33" s="144"/>
      <c r="C33" s="22" t="s">
        <v>58</v>
      </c>
      <c r="D33" s="49">
        <f>I33</f>
        <v>12750</v>
      </c>
      <c r="E33" s="44">
        <v>0</v>
      </c>
      <c r="F33" s="44">
        <v>0</v>
      </c>
      <c r="G33" s="44">
        <v>0</v>
      </c>
      <c r="H33" s="44">
        <v>0</v>
      </c>
      <c r="I33" s="49">
        <v>12750</v>
      </c>
      <c r="J33" s="44">
        <v>0</v>
      </c>
      <c r="K33" s="6" t="s">
        <v>17</v>
      </c>
      <c r="L33" s="1"/>
    </row>
    <row r="34" spans="1:12" ht="26.25" customHeight="1">
      <c r="A34" s="143"/>
      <c r="B34" s="144"/>
      <c r="C34" s="22" t="s">
        <v>211</v>
      </c>
      <c r="D34" s="49">
        <f>I34</f>
        <v>13500</v>
      </c>
      <c r="E34" s="44">
        <v>0</v>
      </c>
      <c r="F34" s="44">
        <v>0</v>
      </c>
      <c r="G34" s="44">
        <v>0</v>
      </c>
      <c r="H34" s="44">
        <v>0</v>
      </c>
      <c r="I34" s="49">
        <v>13500</v>
      </c>
      <c r="J34" s="44">
        <v>0</v>
      </c>
      <c r="K34" s="6" t="s">
        <v>17</v>
      </c>
      <c r="L34" s="1"/>
    </row>
    <row r="35" spans="1:12" ht="26.25" customHeight="1">
      <c r="A35" s="69"/>
      <c r="B35" s="78" t="s">
        <v>53</v>
      </c>
      <c r="C35" s="37" t="s">
        <v>216</v>
      </c>
      <c r="D35" s="51">
        <f>D31+D32+D33+D34</f>
        <v>53509.46127</v>
      </c>
      <c r="E35" s="45">
        <v>0</v>
      </c>
      <c r="F35" s="45">
        <v>0</v>
      </c>
      <c r="G35" s="45">
        <v>0</v>
      </c>
      <c r="H35" s="45">
        <v>0</v>
      </c>
      <c r="I35" s="51">
        <f>I31+I32+I33+I34</f>
        <v>53509.46127</v>
      </c>
      <c r="J35" s="44">
        <v>0</v>
      </c>
      <c r="K35" s="6"/>
      <c r="L35" s="1"/>
    </row>
    <row r="36" spans="1:12" ht="32.25" customHeight="1">
      <c r="A36" s="143" t="s">
        <v>50</v>
      </c>
      <c r="B36" s="144" t="s">
        <v>196</v>
      </c>
      <c r="C36" s="22" t="s">
        <v>56</v>
      </c>
      <c r="D36" s="49">
        <f>I36</f>
        <v>0</v>
      </c>
      <c r="E36" s="44">
        <v>0</v>
      </c>
      <c r="F36" s="44">
        <v>0</v>
      </c>
      <c r="G36" s="44">
        <v>0</v>
      </c>
      <c r="H36" s="44">
        <v>0</v>
      </c>
      <c r="I36" s="49">
        <v>0</v>
      </c>
      <c r="J36" s="44">
        <v>0</v>
      </c>
      <c r="K36" s="142" t="s">
        <v>197</v>
      </c>
      <c r="L36" s="1"/>
    </row>
    <row r="37" spans="1:12" ht="30.75" customHeight="1">
      <c r="A37" s="143"/>
      <c r="B37" s="144"/>
      <c r="C37" s="22" t="s">
        <v>57</v>
      </c>
      <c r="D37" s="61">
        <f>F37+I37</f>
        <v>3480.93966</v>
      </c>
      <c r="E37" s="44">
        <v>0</v>
      </c>
      <c r="F37" s="44">
        <f>G37+H37</f>
        <v>3133.93966</v>
      </c>
      <c r="G37" s="44">
        <v>2789.2063</v>
      </c>
      <c r="H37" s="44">
        <v>344.73336</v>
      </c>
      <c r="I37" s="49">
        <v>347</v>
      </c>
      <c r="J37" s="44">
        <v>0</v>
      </c>
      <c r="K37" s="142"/>
      <c r="L37" s="1"/>
    </row>
    <row r="38" spans="1:12" ht="30.75" customHeight="1">
      <c r="A38" s="143"/>
      <c r="B38" s="144"/>
      <c r="C38" s="22" t="s">
        <v>58</v>
      </c>
      <c r="D38" s="49">
        <f>F38+I38</f>
        <v>3287.02799</v>
      </c>
      <c r="E38" s="44">
        <v>0</v>
      </c>
      <c r="F38" s="44">
        <f>G38+H38</f>
        <v>3122.67659</v>
      </c>
      <c r="G38" s="44">
        <v>2777.93309</v>
      </c>
      <c r="H38" s="44">
        <v>344.7435</v>
      </c>
      <c r="I38" s="49">
        <v>164.3514</v>
      </c>
      <c r="J38" s="44">
        <v>0</v>
      </c>
      <c r="K38" s="142"/>
      <c r="L38" s="1"/>
    </row>
    <row r="39" spans="1:12" ht="30.75" customHeight="1">
      <c r="A39" s="143"/>
      <c r="B39" s="144"/>
      <c r="C39" s="22" t="s">
        <v>211</v>
      </c>
      <c r="D39" s="49">
        <f>F39+I39</f>
        <v>3287.02799</v>
      </c>
      <c r="E39" s="44">
        <v>0</v>
      </c>
      <c r="F39" s="44">
        <f>G39+H39</f>
        <v>3122.67659</v>
      </c>
      <c r="G39" s="44">
        <v>2777.93309</v>
      </c>
      <c r="H39" s="44">
        <v>344.7435</v>
      </c>
      <c r="I39" s="49">
        <v>164.3514</v>
      </c>
      <c r="J39" s="44">
        <v>0</v>
      </c>
      <c r="K39" s="142"/>
      <c r="L39" s="1"/>
    </row>
    <row r="40" spans="1:12" ht="26.25" customHeight="1">
      <c r="A40" s="69"/>
      <c r="B40" s="78" t="s">
        <v>53</v>
      </c>
      <c r="C40" s="37" t="s">
        <v>216</v>
      </c>
      <c r="D40" s="51">
        <f>D36+D37+D38+D39</f>
        <v>10054.995640000001</v>
      </c>
      <c r="E40" s="45">
        <v>0</v>
      </c>
      <c r="F40" s="45">
        <f>F37+F38+F39</f>
        <v>9379.29284</v>
      </c>
      <c r="G40" s="45">
        <f>G37+G38+G39</f>
        <v>8345.07248</v>
      </c>
      <c r="H40" s="45">
        <f>H37+H38+H39</f>
        <v>1034.22036</v>
      </c>
      <c r="I40" s="51">
        <f>I36+I37+I38+I39</f>
        <v>675.7028</v>
      </c>
      <c r="J40" s="45">
        <f>J37</f>
        <v>0</v>
      </c>
      <c r="K40" s="6"/>
      <c r="L40" s="1"/>
    </row>
    <row r="41" spans="1:12" ht="26.25" customHeight="1">
      <c r="A41" s="143" t="s">
        <v>111</v>
      </c>
      <c r="B41" s="144" t="s">
        <v>63</v>
      </c>
      <c r="C41" s="22" t="s">
        <v>56</v>
      </c>
      <c r="D41" s="49">
        <f>I41</f>
        <v>3712.54364</v>
      </c>
      <c r="E41" s="44">
        <v>0</v>
      </c>
      <c r="F41" s="44">
        <v>0</v>
      </c>
      <c r="G41" s="44">
        <v>0</v>
      </c>
      <c r="H41" s="44">
        <v>0</v>
      </c>
      <c r="I41" s="49">
        <v>3712.54364</v>
      </c>
      <c r="J41" s="44">
        <v>0</v>
      </c>
      <c r="K41" s="6" t="s">
        <v>18</v>
      </c>
      <c r="L41" s="1"/>
    </row>
    <row r="42" spans="1:12" ht="26.25" customHeight="1">
      <c r="A42" s="143"/>
      <c r="B42" s="144"/>
      <c r="C42" s="22" t="s">
        <v>57</v>
      </c>
      <c r="D42" s="49">
        <f>I42</f>
        <v>4917.148</v>
      </c>
      <c r="E42" s="44">
        <v>0</v>
      </c>
      <c r="F42" s="44">
        <v>0</v>
      </c>
      <c r="G42" s="44">
        <v>0</v>
      </c>
      <c r="H42" s="44">
        <v>0</v>
      </c>
      <c r="I42" s="49">
        <v>4917.148</v>
      </c>
      <c r="J42" s="44">
        <v>0</v>
      </c>
      <c r="K42" s="6" t="s">
        <v>18</v>
      </c>
      <c r="L42" s="1"/>
    </row>
    <row r="43" spans="1:12" ht="26.25" customHeight="1">
      <c r="A43" s="143"/>
      <c r="B43" s="144"/>
      <c r="C43" s="22" t="s">
        <v>58</v>
      </c>
      <c r="D43" s="49">
        <f>I43</f>
        <v>808.773</v>
      </c>
      <c r="E43" s="44">
        <v>0</v>
      </c>
      <c r="F43" s="44">
        <v>0</v>
      </c>
      <c r="G43" s="44">
        <v>0</v>
      </c>
      <c r="H43" s="44">
        <v>0</v>
      </c>
      <c r="I43" s="49">
        <v>808.773</v>
      </c>
      <c r="J43" s="44">
        <v>0</v>
      </c>
      <c r="K43" s="6" t="s">
        <v>18</v>
      </c>
      <c r="L43" s="1"/>
    </row>
    <row r="44" spans="1:12" ht="26.25" customHeight="1">
      <c r="A44" s="143"/>
      <c r="B44" s="144"/>
      <c r="C44" s="22" t="s">
        <v>211</v>
      </c>
      <c r="D44" s="49">
        <f>I44</f>
        <v>808.773</v>
      </c>
      <c r="E44" s="44">
        <v>0</v>
      </c>
      <c r="F44" s="44">
        <v>0</v>
      </c>
      <c r="G44" s="44">
        <v>0</v>
      </c>
      <c r="H44" s="44">
        <v>0</v>
      </c>
      <c r="I44" s="49">
        <v>808.773</v>
      </c>
      <c r="J44" s="44">
        <v>0</v>
      </c>
      <c r="K44" s="6" t="s">
        <v>18</v>
      </c>
      <c r="L44" s="1"/>
    </row>
    <row r="45" spans="1:11" ht="30" customHeight="1">
      <c r="A45" s="18"/>
      <c r="B45" s="19" t="s">
        <v>53</v>
      </c>
      <c r="C45" s="37" t="s">
        <v>216</v>
      </c>
      <c r="D45" s="45">
        <f>D41+D42+D43+D44</f>
        <v>10247.23764</v>
      </c>
      <c r="E45" s="45">
        <f>SUM(E31:E33)</f>
        <v>0</v>
      </c>
      <c r="F45" s="45">
        <v>0</v>
      </c>
      <c r="G45" s="45">
        <v>0</v>
      </c>
      <c r="H45" s="45">
        <f>H31+H32+H33</f>
        <v>0</v>
      </c>
      <c r="I45" s="45">
        <f>I41+I42+I43+I44</f>
        <v>10247.23764</v>
      </c>
      <c r="J45" s="45">
        <v>0</v>
      </c>
      <c r="K45" s="17"/>
    </row>
  </sheetData>
  <sheetProtection/>
  <mergeCells count="32">
    <mergeCell ref="A11:A14"/>
    <mergeCell ref="B11:B14"/>
    <mergeCell ref="A5:A9"/>
    <mergeCell ref="B5:B9"/>
    <mergeCell ref="B21:B24"/>
    <mergeCell ref="A26:A29"/>
    <mergeCell ref="B26:B29"/>
    <mergeCell ref="J1:K1"/>
    <mergeCell ref="A4:K4"/>
    <mergeCell ref="E5:I5"/>
    <mergeCell ref="I3:K3"/>
    <mergeCell ref="E2:K2"/>
    <mergeCell ref="C5:C9"/>
    <mergeCell ref="D5:D9"/>
    <mergeCell ref="K36:K39"/>
    <mergeCell ref="A41:A44"/>
    <mergeCell ref="B41:B44"/>
    <mergeCell ref="A16:A19"/>
    <mergeCell ref="B16:B19"/>
    <mergeCell ref="A31:A34"/>
    <mergeCell ref="B31:B34"/>
    <mergeCell ref="A36:A39"/>
    <mergeCell ref="B36:B39"/>
    <mergeCell ref="A21:A24"/>
    <mergeCell ref="E6:E9"/>
    <mergeCell ref="I7:I9"/>
    <mergeCell ref="J5:J9"/>
    <mergeCell ref="K5:K9"/>
    <mergeCell ref="F6:I6"/>
    <mergeCell ref="F7:H7"/>
    <mergeCell ref="F8:F9"/>
    <mergeCell ref="G8:H8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0" r:id="rId1"/>
  <rowBreaks count="2" manualBreakCount="2">
    <brk id="20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70" zoomScaleSheetLayoutView="70" workbookViewId="0" topLeftCell="A1">
      <selection activeCell="N11" sqref="N11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3.2812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19.5" customHeight="1">
      <c r="A1" s="157" t="s">
        <v>234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ht="15.75" customHeight="1">
      <c r="A2" s="158"/>
      <c r="B2" s="158"/>
      <c r="C2" s="158"/>
      <c r="D2" s="158"/>
      <c r="E2" s="147" t="s">
        <v>233</v>
      </c>
      <c r="F2" s="147"/>
      <c r="G2" s="147"/>
      <c r="H2" s="147"/>
      <c r="I2" s="147"/>
      <c r="J2" s="147"/>
      <c r="K2" s="147"/>
      <c r="L2" s="147"/>
      <c r="M2" s="40"/>
    </row>
    <row r="3" spans="1:13" ht="15.75" customHeight="1">
      <c r="A3" s="63"/>
      <c r="B3" s="63"/>
      <c r="C3" s="63"/>
      <c r="D3" s="63"/>
      <c r="E3" s="62"/>
      <c r="F3" s="62"/>
      <c r="G3" s="62"/>
      <c r="H3" s="62"/>
      <c r="I3" s="62"/>
      <c r="J3" s="147" t="s">
        <v>338</v>
      </c>
      <c r="K3" s="147"/>
      <c r="L3" s="147"/>
      <c r="M3" s="40"/>
    </row>
    <row r="4" spans="1:12" ht="49.5" customHeight="1">
      <c r="A4" s="159" t="s">
        <v>201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ht="13.5" customHeight="1">
      <c r="L5" s="20"/>
    </row>
    <row r="6" spans="1:12" ht="23.25" customHeight="1">
      <c r="A6" s="155" t="s">
        <v>0</v>
      </c>
      <c r="B6" s="155" t="s">
        <v>21</v>
      </c>
      <c r="C6" s="155" t="s">
        <v>22</v>
      </c>
      <c r="D6" s="155" t="s">
        <v>23</v>
      </c>
      <c r="E6" s="155" t="s">
        <v>3</v>
      </c>
      <c r="F6" s="155"/>
      <c r="G6" s="155"/>
      <c r="H6" s="155"/>
      <c r="I6" s="155" t="s">
        <v>24</v>
      </c>
      <c r="J6" s="155" t="s">
        <v>25</v>
      </c>
      <c r="K6" s="155" t="s">
        <v>26</v>
      </c>
      <c r="L6" s="155"/>
    </row>
    <row r="7" spans="1:12" ht="12" customHeight="1">
      <c r="A7" s="155"/>
      <c r="B7" s="155"/>
      <c r="C7" s="155"/>
      <c r="D7" s="155"/>
      <c r="E7" s="155" t="s">
        <v>4</v>
      </c>
      <c r="F7" s="155" t="s">
        <v>27</v>
      </c>
      <c r="G7" s="155"/>
      <c r="H7" s="155"/>
      <c r="I7" s="155"/>
      <c r="J7" s="155"/>
      <c r="K7" s="155"/>
      <c r="L7" s="155"/>
    </row>
    <row r="8" spans="1:12" ht="57" customHeight="1">
      <c r="A8" s="155"/>
      <c r="B8" s="155"/>
      <c r="C8" s="155"/>
      <c r="D8" s="155"/>
      <c r="E8" s="155"/>
      <c r="F8" s="155" t="s">
        <v>28</v>
      </c>
      <c r="G8" s="155"/>
      <c r="H8" s="9" t="s">
        <v>29</v>
      </c>
      <c r="I8" s="155"/>
      <c r="J8" s="155"/>
      <c r="K8" s="155"/>
      <c r="L8" s="155"/>
    </row>
    <row r="9" spans="1:12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156">
        <v>6</v>
      </c>
      <c r="G9" s="156"/>
      <c r="H9" s="7">
        <v>7</v>
      </c>
      <c r="I9" s="7">
        <v>8</v>
      </c>
      <c r="J9" s="7">
        <v>9</v>
      </c>
      <c r="K9" s="156">
        <v>10</v>
      </c>
      <c r="L9" s="156"/>
    </row>
    <row r="10" spans="1:12" ht="22.5" customHeight="1">
      <c r="A10" s="26">
        <v>1</v>
      </c>
      <c r="B10" s="122" t="s">
        <v>65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ht="18" customHeight="1">
      <c r="A11" s="125" t="s">
        <v>55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8" customHeight="1">
      <c r="A12" s="121" t="s">
        <v>31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7.25" customHeight="1">
      <c r="A13" s="118" t="s">
        <v>52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0"/>
    </row>
    <row r="14" spans="1:12" ht="30" customHeight="1">
      <c r="A14" s="126" t="s">
        <v>12</v>
      </c>
      <c r="B14" s="127" t="s">
        <v>78</v>
      </c>
      <c r="C14" s="14" t="s">
        <v>56</v>
      </c>
      <c r="D14" s="42">
        <f>F14+H14</f>
        <v>6823.96</v>
      </c>
      <c r="E14" s="42">
        <v>0</v>
      </c>
      <c r="F14" s="160">
        <v>3700</v>
      </c>
      <c r="G14" s="161"/>
      <c r="H14" s="42">
        <v>3123.96</v>
      </c>
      <c r="I14" s="42">
        <v>0</v>
      </c>
      <c r="J14" s="116" t="s">
        <v>18</v>
      </c>
      <c r="K14" s="107" t="s">
        <v>32</v>
      </c>
      <c r="L14" s="108"/>
    </row>
    <row r="15" spans="1:12" ht="30" customHeight="1">
      <c r="A15" s="126"/>
      <c r="B15" s="128"/>
      <c r="C15" s="14" t="s">
        <v>57</v>
      </c>
      <c r="D15" s="42">
        <v>0</v>
      </c>
      <c r="E15" s="42">
        <v>0</v>
      </c>
      <c r="F15" s="160">
        <v>0</v>
      </c>
      <c r="G15" s="161"/>
      <c r="H15" s="42">
        <f>D15</f>
        <v>0</v>
      </c>
      <c r="I15" s="42">
        <v>0</v>
      </c>
      <c r="J15" s="116"/>
      <c r="K15" s="109"/>
      <c r="L15" s="110"/>
    </row>
    <row r="16" spans="1:12" ht="30" customHeight="1">
      <c r="A16" s="126"/>
      <c r="B16" s="129"/>
      <c r="C16" s="9" t="s">
        <v>58</v>
      </c>
      <c r="D16" s="42">
        <v>0</v>
      </c>
      <c r="E16" s="42">
        <v>0</v>
      </c>
      <c r="F16" s="160">
        <v>0</v>
      </c>
      <c r="G16" s="161"/>
      <c r="H16" s="42">
        <v>0</v>
      </c>
      <c r="I16" s="42">
        <v>0</v>
      </c>
      <c r="J16" s="116"/>
      <c r="K16" s="109"/>
      <c r="L16" s="110"/>
    </row>
    <row r="17" spans="1:12" ht="30" customHeight="1">
      <c r="A17" s="112" t="s">
        <v>16</v>
      </c>
      <c r="B17" s="127" t="s">
        <v>77</v>
      </c>
      <c r="C17" s="14" t="s">
        <v>56</v>
      </c>
      <c r="D17" s="42">
        <f>H17</f>
        <v>2006.512</v>
      </c>
      <c r="E17" s="42">
        <v>0</v>
      </c>
      <c r="F17" s="160">
        <v>0</v>
      </c>
      <c r="G17" s="161"/>
      <c r="H17" s="42">
        <v>2006.512</v>
      </c>
      <c r="I17" s="42">
        <v>0</v>
      </c>
      <c r="J17" s="116" t="s">
        <v>18</v>
      </c>
      <c r="K17" s="109"/>
      <c r="L17" s="110"/>
    </row>
    <row r="18" spans="1:12" ht="30" customHeight="1">
      <c r="A18" s="112"/>
      <c r="B18" s="128"/>
      <c r="C18" s="14" t="s">
        <v>57</v>
      </c>
      <c r="D18" s="42">
        <v>0</v>
      </c>
      <c r="E18" s="42">
        <v>0</v>
      </c>
      <c r="F18" s="160">
        <v>0</v>
      </c>
      <c r="G18" s="161"/>
      <c r="H18" s="42">
        <v>0</v>
      </c>
      <c r="I18" s="42">
        <v>0</v>
      </c>
      <c r="J18" s="116"/>
      <c r="K18" s="109"/>
      <c r="L18" s="110"/>
    </row>
    <row r="19" spans="1:12" ht="30" customHeight="1">
      <c r="A19" s="112"/>
      <c r="B19" s="129"/>
      <c r="C19" s="9" t="s">
        <v>58</v>
      </c>
      <c r="D19" s="42">
        <v>0</v>
      </c>
      <c r="E19" s="42">
        <v>0</v>
      </c>
      <c r="F19" s="160">
        <v>0</v>
      </c>
      <c r="G19" s="161"/>
      <c r="H19" s="42">
        <v>0</v>
      </c>
      <c r="I19" s="42">
        <v>0</v>
      </c>
      <c r="J19" s="116"/>
      <c r="K19" s="109"/>
      <c r="L19" s="110"/>
    </row>
    <row r="20" spans="1:12" ht="30" customHeight="1">
      <c r="A20" s="165" t="s">
        <v>19</v>
      </c>
      <c r="B20" s="127" t="s">
        <v>97</v>
      </c>
      <c r="C20" s="14" t="s">
        <v>56</v>
      </c>
      <c r="D20" s="42">
        <f>H20</f>
        <v>12683.80934</v>
      </c>
      <c r="E20" s="42">
        <v>0</v>
      </c>
      <c r="F20" s="160">
        <v>0</v>
      </c>
      <c r="G20" s="161"/>
      <c r="H20" s="42">
        <v>12683.80934</v>
      </c>
      <c r="I20" s="42">
        <v>0</v>
      </c>
      <c r="J20" s="116" t="s">
        <v>18</v>
      </c>
      <c r="K20" s="109"/>
      <c r="L20" s="110"/>
    </row>
    <row r="21" spans="1:12" ht="30" customHeight="1">
      <c r="A21" s="166"/>
      <c r="B21" s="128"/>
      <c r="C21" s="14" t="s">
        <v>57</v>
      </c>
      <c r="D21" s="42">
        <v>0</v>
      </c>
      <c r="E21" s="42">
        <v>0</v>
      </c>
      <c r="F21" s="160">
        <v>0</v>
      </c>
      <c r="G21" s="161"/>
      <c r="H21" s="42">
        <v>0</v>
      </c>
      <c r="I21" s="42">
        <v>0</v>
      </c>
      <c r="J21" s="116"/>
      <c r="K21" s="109"/>
      <c r="L21" s="110"/>
    </row>
    <row r="22" spans="1:12" ht="30" customHeight="1">
      <c r="A22" s="167"/>
      <c r="B22" s="129"/>
      <c r="C22" s="9" t="s">
        <v>58</v>
      </c>
      <c r="D22" s="42">
        <v>0</v>
      </c>
      <c r="E22" s="42">
        <v>0</v>
      </c>
      <c r="F22" s="160">
        <v>0</v>
      </c>
      <c r="G22" s="161"/>
      <c r="H22" s="42">
        <v>0</v>
      </c>
      <c r="I22" s="42">
        <v>0</v>
      </c>
      <c r="J22" s="116"/>
      <c r="K22" s="109"/>
      <c r="L22" s="110"/>
    </row>
    <row r="23" spans="1:12" ht="30" customHeight="1">
      <c r="A23" s="112" t="s">
        <v>20</v>
      </c>
      <c r="B23" s="168" t="s">
        <v>79</v>
      </c>
      <c r="C23" s="14" t="s">
        <v>56</v>
      </c>
      <c r="D23" s="42">
        <f>F23+H23</f>
        <v>3544.21058</v>
      </c>
      <c r="E23" s="42">
        <v>0</v>
      </c>
      <c r="F23" s="102">
        <v>3349.47358</v>
      </c>
      <c r="G23" s="102"/>
      <c r="H23" s="42">
        <v>194.737</v>
      </c>
      <c r="I23" s="42">
        <v>0</v>
      </c>
      <c r="J23" s="116" t="s">
        <v>18</v>
      </c>
      <c r="K23" s="109"/>
      <c r="L23" s="110"/>
    </row>
    <row r="24" spans="1:12" ht="30" customHeight="1">
      <c r="A24" s="112"/>
      <c r="B24" s="169"/>
      <c r="C24" s="14" t="s">
        <v>57</v>
      </c>
      <c r="D24" s="42">
        <v>0</v>
      </c>
      <c r="E24" s="42">
        <v>0</v>
      </c>
      <c r="F24" s="102">
        <v>0</v>
      </c>
      <c r="G24" s="102"/>
      <c r="H24" s="42">
        <v>0</v>
      </c>
      <c r="I24" s="42">
        <v>0</v>
      </c>
      <c r="J24" s="116"/>
      <c r="K24" s="109"/>
      <c r="L24" s="110"/>
    </row>
    <row r="25" spans="1:12" ht="30" customHeight="1">
      <c r="A25" s="112"/>
      <c r="B25" s="170"/>
      <c r="C25" s="9" t="s">
        <v>58</v>
      </c>
      <c r="D25" s="42">
        <v>0</v>
      </c>
      <c r="E25" s="42">
        <v>0</v>
      </c>
      <c r="F25" s="102">
        <v>0</v>
      </c>
      <c r="G25" s="102"/>
      <c r="H25" s="42">
        <v>0</v>
      </c>
      <c r="I25" s="42">
        <v>0</v>
      </c>
      <c r="J25" s="116"/>
      <c r="K25" s="109"/>
      <c r="L25" s="110"/>
    </row>
    <row r="26" spans="1:12" ht="30" customHeight="1">
      <c r="A26" s="100" t="s">
        <v>50</v>
      </c>
      <c r="B26" s="155" t="s">
        <v>115</v>
      </c>
      <c r="C26" s="14" t="s">
        <v>56</v>
      </c>
      <c r="D26" s="42">
        <f>H26+F26</f>
        <v>1830.9135099999999</v>
      </c>
      <c r="E26" s="42">
        <v>0</v>
      </c>
      <c r="F26" s="102">
        <v>350.52642</v>
      </c>
      <c r="G26" s="102"/>
      <c r="H26" s="42">
        <v>1480.38709</v>
      </c>
      <c r="I26" s="42">
        <v>0</v>
      </c>
      <c r="J26" s="116" t="s">
        <v>18</v>
      </c>
      <c r="K26" s="109" t="s">
        <v>32</v>
      </c>
      <c r="L26" s="110"/>
    </row>
    <row r="27" spans="1:12" ht="30" customHeight="1">
      <c r="A27" s="100"/>
      <c r="B27" s="155"/>
      <c r="C27" s="14" t="s">
        <v>57</v>
      </c>
      <c r="D27" s="42">
        <v>0</v>
      </c>
      <c r="E27" s="42">
        <v>0</v>
      </c>
      <c r="F27" s="102">
        <v>0</v>
      </c>
      <c r="G27" s="102"/>
      <c r="H27" s="42">
        <v>0</v>
      </c>
      <c r="I27" s="42">
        <v>0</v>
      </c>
      <c r="J27" s="116"/>
      <c r="K27" s="109"/>
      <c r="L27" s="110"/>
    </row>
    <row r="28" spans="1:12" ht="30" customHeight="1">
      <c r="A28" s="100"/>
      <c r="B28" s="155"/>
      <c r="C28" s="9" t="s">
        <v>58</v>
      </c>
      <c r="D28" s="53">
        <v>0</v>
      </c>
      <c r="E28" s="53">
        <v>0</v>
      </c>
      <c r="F28" s="111">
        <v>0</v>
      </c>
      <c r="G28" s="111"/>
      <c r="H28" s="53">
        <v>0</v>
      </c>
      <c r="I28" s="54">
        <v>0</v>
      </c>
      <c r="J28" s="116"/>
      <c r="K28" s="109"/>
      <c r="L28" s="110"/>
    </row>
    <row r="29" spans="1:12" ht="30" customHeight="1">
      <c r="A29" s="100" t="s">
        <v>111</v>
      </c>
      <c r="B29" s="155" t="s">
        <v>118</v>
      </c>
      <c r="C29" s="14" t="s">
        <v>56</v>
      </c>
      <c r="D29" s="42">
        <f>H29+F29</f>
        <v>0</v>
      </c>
      <c r="E29" s="42">
        <v>0</v>
      </c>
      <c r="F29" s="102">
        <v>0</v>
      </c>
      <c r="G29" s="102"/>
      <c r="H29" s="42">
        <v>0</v>
      </c>
      <c r="I29" s="42">
        <v>0</v>
      </c>
      <c r="J29" s="116" t="s">
        <v>18</v>
      </c>
      <c r="K29" s="109"/>
      <c r="L29" s="110"/>
    </row>
    <row r="30" spans="1:12" ht="30" customHeight="1">
      <c r="A30" s="100"/>
      <c r="B30" s="155"/>
      <c r="C30" s="14" t="s">
        <v>57</v>
      </c>
      <c r="D30" s="42">
        <v>0</v>
      </c>
      <c r="E30" s="42">
        <v>0</v>
      </c>
      <c r="F30" s="102">
        <v>0</v>
      </c>
      <c r="G30" s="102"/>
      <c r="H30" s="42">
        <v>0</v>
      </c>
      <c r="I30" s="42">
        <v>0</v>
      </c>
      <c r="J30" s="116"/>
      <c r="K30" s="109"/>
      <c r="L30" s="110"/>
    </row>
    <row r="31" spans="1:12" ht="30" customHeight="1">
      <c r="A31" s="100"/>
      <c r="B31" s="155"/>
      <c r="C31" s="9" t="s">
        <v>58</v>
      </c>
      <c r="D31" s="53">
        <v>0</v>
      </c>
      <c r="E31" s="53">
        <v>0</v>
      </c>
      <c r="F31" s="111">
        <v>0</v>
      </c>
      <c r="G31" s="111"/>
      <c r="H31" s="53">
        <v>0</v>
      </c>
      <c r="I31" s="54">
        <v>0</v>
      </c>
      <c r="J31" s="116"/>
      <c r="K31" s="109"/>
      <c r="L31" s="110"/>
    </row>
    <row r="32" spans="1:12" ht="30" customHeight="1">
      <c r="A32" s="100" t="s">
        <v>116</v>
      </c>
      <c r="B32" s="155" t="s">
        <v>218</v>
      </c>
      <c r="C32" s="14" t="s">
        <v>56</v>
      </c>
      <c r="D32" s="42">
        <f>H32+F32</f>
        <v>0</v>
      </c>
      <c r="E32" s="42">
        <v>0</v>
      </c>
      <c r="F32" s="102">
        <v>0</v>
      </c>
      <c r="G32" s="102"/>
      <c r="H32" s="42">
        <v>0</v>
      </c>
      <c r="I32" s="42">
        <v>0</v>
      </c>
      <c r="J32" s="116" t="s">
        <v>18</v>
      </c>
      <c r="K32" s="109"/>
      <c r="L32" s="110"/>
    </row>
    <row r="33" spans="1:12" ht="30" customHeight="1">
      <c r="A33" s="100"/>
      <c r="B33" s="155"/>
      <c r="C33" s="14" t="s">
        <v>57</v>
      </c>
      <c r="D33" s="42">
        <f>H33</f>
        <v>3698.623</v>
      </c>
      <c r="E33" s="42">
        <v>0</v>
      </c>
      <c r="F33" s="102">
        <v>0</v>
      </c>
      <c r="G33" s="102"/>
      <c r="H33" s="42">
        <v>3698.623</v>
      </c>
      <c r="I33" s="42">
        <v>0</v>
      </c>
      <c r="J33" s="116"/>
      <c r="K33" s="109"/>
      <c r="L33" s="110"/>
    </row>
    <row r="34" spans="1:12" ht="30" customHeight="1">
      <c r="A34" s="100"/>
      <c r="B34" s="155"/>
      <c r="C34" s="9" t="s">
        <v>58</v>
      </c>
      <c r="D34" s="42">
        <v>0</v>
      </c>
      <c r="E34" s="42">
        <v>0</v>
      </c>
      <c r="F34" s="102">
        <v>0</v>
      </c>
      <c r="G34" s="102"/>
      <c r="H34" s="42">
        <v>0</v>
      </c>
      <c r="I34" s="43">
        <v>0</v>
      </c>
      <c r="J34" s="116"/>
      <c r="K34" s="109"/>
      <c r="L34" s="110"/>
    </row>
    <row r="35" spans="1:12" ht="30" customHeight="1">
      <c r="A35" s="100" t="s">
        <v>119</v>
      </c>
      <c r="B35" s="116" t="s">
        <v>227</v>
      </c>
      <c r="C35" s="14" t="s">
        <v>56</v>
      </c>
      <c r="D35" s="42">
        <v>0</v>
      </c>
      <c r="E35" s="42">
        <v>0</v>
      </c>
      <c r="F35" s="102">
        <v>0</v>
      </c>
      <c r="G35" s="102"/>
      <c r="H35" s="42">
        <v>0</v>
      </c>
      <c r="I35" s="42">
        <v>0</v>
      </c>
      <c r="J35" s="116" t="s">
        <v>18</v>
      </c>
      <c r="K35" s="109"/>
      <c r="L35" s="110"/>
    </row>
    <row r="36" spans="1:12" ht="30" customHeight="1">
      <c r="A36" s="100"/>
      <c r="B36" s="116"/>
      <c r="C36" s="14" t="s">
        <v>57</v>
      </c>
      <c r="D36" s="42">
        <f>F36+H36</f>
        <v>3990.415</v>
      </c>
      <c r="E36" s="42">
        <v>0</v>
      </c>
      <c r="F36" s="102">
        <v>3000</v>
      </c>
      <c r="G36" s="102"/>
      <c r="H36" s="42">
        <v>990.415</v>
      </c>
      <c r="I36" s="42">
        <v>0</v>
      </c>
      <c r="J36" s="116"/>
      <c r="K36" s="109"/>
      <c r="L36" s="110"/>
    </row>
    <row r="37" spans="1:12" ht="30" customHeight="1">
      <c r="A37" s="100"/>
      <c r="B37" s="116"/>
      <c r="C37" s="9" t="s">
        <v>58</v>
      </c>
      <c r="D37" s="42">
        <v>0</v>
      </c>
      <c r="E37" s="42">
        <v>0</v>
      </c>
      <c r="F37" s="102">
        <v>0</v>
      </c>
      <c r="G37" s="102"/>
      <c r="H37" s="42">
        <v>0</v>
      </c>
      <c r="I37" s="43">
        <v>0</v>
      </c>
      <c r="J37" s="116"/>
      <c r="K37" s="109"/>
      <c r="L37" s="110"/>
    </row>
    <row r="38" spans="1:12" ht="30" customHeight="1">
      <c r="A38" s="100" t="s">
        <v>120</v>
      </c>
      <c r="B38" s="155" t="s">
        <v>219</v>
      </c>
      <c r="C38" s="14" t="s">
        <v>56</v>
      </c>
      <c r="D38" s="42">
        <f>F38+H38</f>
        <v>0</v>
      </c>
      <c r="E38" s="42">
        <v>0</v>
      </c>
      <c r="F38" s="102">
        <v>0</v>
      </c>
      <c r="G38" s="102"/>
      <c r="H38" s="42">
        <v>0</v>
      </c>
      <c r="I38" s="42">
        <v>0</v>
      </c>
      <c r="J38" s="116" t="s">
        <v>18</v>
      </c>
      <c r="K38" s="109"/>
      <c r="L38" s="110"/>
    </row>
    <row r="39" spans="1:12" ht="30" customHeight="1">
      <c r="A39" s="100"/>
      <c r="B39" s="155"/>
      <c r="C39" s="14" t="s">
        <v>57</v>
      </c>
      <c r="D39" s="42">
        <f>F39+H39</f>
        <v>386.463</v>
      </c>
      <c r="E39" s="42">
        <v>0</v>
      </c>
      <c r="F39" s="102">
        <v>0</v>
      </c>
      <c r="G39" s="102"/>
      <c r="H39" s="42">
        <v>386.463</v>
      </c>
      <c r="I39" s="42">
        <v>0</v>
      </c>
      <c r="J39" s="116"/>
      <c r="K39" s="109"/>
      <c r="L39" s="110"/>
    </row>
    <row r="40" spans="1:12" ht="30" customHeight="1">
      <c r="A40" s="100"/>
      <c r="B40" s="155"/>
      <c r="C40" s="9" t="s">
        <v>58</v>
      </c>
      <c r="D40" s="42">
        <v>0</v>
      </c>
      <c r="E40" s="42">
        <v>0</v>
      </c>
      <c r="F40" s="102">
        <v>0</v>
      </c>
      <c r="G40" s="102"/>
      <c r="H40" s="42">
        <v>0</v>
      </c>
      <c r="I40" s="42">
        <v>0</v>
      </c>
      <c r="J40" s="116"/>
      <c r="K40" s="109"/>
      <c r="L40" s="110"/>
    </row>
    <row r="41" spans="1:12" ht="30" customHeight="1">
      <c r="A41" s="100" t="s">
        <v>204</v>
      </c>
      <c r="B41" s="127" t="s">
        <v>220</v>
      </c>
      <c r="C41" s="14" t="s">
        <v>56</v>
      </c>
      <c r="D41" s="42">
        <f>F41+H41</f>
        <v>0</v>
      </c>
      <c r="E41" s="42">
        <v>0</v>
      </c>
      <c r="F41" s="102">
        <v>0</v>
      </c>
      <c r="G41" s="102"/>
      <c r="H41" s="42">
        <v>0</v>
      </c>
      <c r="I41" s="42">
        <v>0</v>
      </c>
      <c r="J41" s="116" t="s">
        <v>18</v>
      </c>
      <c r="K41" s="109"/>
      <c r="L41" s="110"/>
    </row>
    <row r="42" spans="1:12" ht="30" customHeight="1">
      <c r="A42" s="100"/>
      <c r="B42" s="128"/>
      <c r="C42" s="14" t="s">
        <v>57</v>
      </c>
      <c r="D42" s="42">
        <f>F42+H42</f>
        <v>1700</v>
      </c>
      <c r="E42" s="42">
        <v>0</v>
      </c>
      <c r="F42" s="102">
        <v>0</v>
      </c>
      <c r="G42" s="102"/>
      <c r="H42" s="42">
        <v>1700</v>
      </c>
      <c r="I42" s="42">
        <v>0</v>
      </c>
      <c r="J42" s="116"/>
      <c r="K42" s="109"/>
      <c r="L42" s="110"/>
    </row>
    <row r="43" spans="1:12" ht="30" customHeight="1">
      <c r="A43" s="100"/>
      <c r="B43" s="129"/>
      <c r="C43" s="9" t="s">
        <v>58</v>
      </c>
      <c r="D43" s="42">
        <v>0</v>
      </c>
      <c r="E43" s="42">
        <v>0</v>
      </c>
      <c r="F43" s="102">
        <v>0</v>
      </c>
      <c r="G43" s="102"/>
      <c r="H43" s="42">
        <v>0</v>
      </c>
      <c r="I43" s="42">
        <v>0</v>
      </c>
      <c r="J43" s="116"/>
      <c r="K43" s="109"/>
      <c r="L43" s="110"/>
    </row>
    <row r="44" spans="1:12" ht="30" customHeight="1">
      <c r="A44" s="100" t="s">
        <v>221</v>
      </c>
      <c r="B44" s="127" t="s">
        <v>226</v>
      </c>
      <c r="C44" s="14" t="s">
        <v>56</v>
      </c>
      <c r="D44" s="42">
        <f>F44+H44</f>
        <v>0</v>
      </c>
      <c r="E44" s="42">
        <v>0</v>
      </c>
      <c r="F44" s="102">
        <v>0</v>
      </c>
      <c r="G44" s="102"/>
      <c r="H44" s="42">
        <v>0</v>
      </c>
      <c r="I44" s="42">
        <v>0</v>
      </c>
      <c r="J44" s="116" t="s">
        <v>18</v>
      </c>
      <c r="K44" s="109"/>
      <c r="L44" s="110"/>
    </row>
    <row r="45" spans="1:12" ht="30" customHeight="1">
      <c r="A45" s="100"/>
      <c r="B45" s="128"/>
      <c r="C45" s="14" t="s">
        <v>57</v>
      </c>
      <c r="D45" s="42">
        <f>F45+H45</f>
        <v>400</v>
      </c>
      <c r="E45" s="42">
        <v>0</v>
      </c>
      <c r="F45" s="102">
        <v>0</v>
      </c>
      <c r="G45" s="102"/>
      <c r="H45" s="42">
        <v>400</v>
      </c>
      <c r="I45" s="42">
        <v>0</v>
      </c>
      <c r="J45" s="116"/>
      <c r="K45" s="109"/>
      <c r="L45" s="110"/>
    </row>
    <row r="46" spans="1:12" ht="30" customHeight="1">
      <c r="A46" s="100"/>
      <c r="B46" s="129"/>
      <c r="C46" s="9" t="s">
        <v>58</v>
      </c>
      <c r="D46" s="42">
        <v>0</v>
      </c>
      <c r="E46" s="42">
        <v>0</v>
      </c>
      <c r="F46" s="102">
        <v>0</v>
      </c>
      <c r="G46" s="102"/>
      <c r="H46" s="42">
        <v>0</v>
      </c>
      <c r="I46" s="42">
        <v>0</v>
      </c>
      <c r="J46" s="116"/>
      <c r="K46" s="109"/>
      <c r="L46" s="110"/>
    </row>
    <row r="47" spans="1:12" ht="30" customHeight="1">
      <c r="A47" s="171" t="s">
        <v>222</v>
      </c>
      <c r="B47" s="127" t="s">
        <v>223</v>
      </c>
      <c r="C47" s="14" t="s">
        <v>56</v>
      </c>
      <c r="D47" s="42">
        <f>F47+H47</f>
        <v>0</v>
      </c>
      <c r="E47" s="42">
        <v>0</v>
      </c>
      <c r="F47" s="102">
        <v>0</v>
      </c>
      <c r="G47" s="102"/>
      <c r="H47" s="42">
        <v>0</v>
      </c>
      <c r="I47" s="42">
        <v>0</v>
      </c>
      <c r="J47" s="127" t="s">
        <v>18</v>
      </c>
      <c r="K47" s="155"/>
      <c r="L47" s="155"/>
    </row>
    <row r="48" spans="1:12" ht="30" customHeight="1">
      <c r="A48" s="172"/>
      <c r="B48" s="128"/>
      <c r="C48" s="14" t="s">
        <v>57</v>
      </c>
      <c r="D48" s="42">
        <v>0</v>
      </c>
      <c r="E48" s="42">
        <v>0</v>
      </c>
      <c r="F48" s="102">
        <v>0</v>
      </c>
      <c r="G48" s="102"/>
      <c r="H48" s="42">
        <v>0</v>
      </c>
      <c r="I48" s="42">
        <v>0</v>
      </c>
      <c r="J48" s="128"/>
      <c r="K48" s="155"/>
      <c r="L48" s="155"/>
    </row>
    <row r="49" spans="1:12" ht="30" customHeight="1">
      <c r="A49" s="172"/>
      <c r="B49" s="128"/>
      <c r="C49" s="9" t="s">
        <v>58</v>
      </c>
      <c r="D49" s="42">
        <v>2200</v>
      </c>
      <c r="E49" s="42">
        <v>0</v>
      </c>
      <c r="F49" s="102">
        <v>0</v>
      </c>
      <c r="G49" s="102"/>
      <c r="H49" s="42">
        <v>2200</v>
      </c>
      <c r="I49" s="42">
        <v>0</v>
      </c>
      <c r="J49" s="128"/>
      <c r="K49" s="155"/>
      <c r="L49" s="155"/>
    </row>
    <row r="50" spans="1:12" ht="30" customHeight="1">
      <c r="A50" s="173"/>
      <c r="B50" s="129"/>
      <c r="C50" s="9" t="s">
        <v>211</v>
      </c>
      <c r="D50" s="42">
        <f>H50</f>
        <v>2200</v>
      </c>
      <c r="E50" s="42">
        <v>0</v>
      </c>
      <c r="F50" s="160">
        <v>0</v>
      </c>
      <c r="G50" s="161"/>
      <c r="H50" s="42">
        <v>2200</v>
      </c>
      <c r="I50" s="42">
        <v>0</v>
      </c>
      <c r="J50" s="129"/>
      <c r="K50" s="155"/>
      <c r="L50" s="155"/>
    </row>
    <row r="51" spans="1:12" ht="30" customHeight="1">
      <c r="A51" s="162"/>
      <c r="B51" s="162" t="s">
        <v>11</v>
      </c>
      <c r="C51" s="14" t="s">
        <v>56</v>
      </c>
      <c r="D51" s="46">
        <f>D14+D17+D23+D20+D26+D29</f>
        <v>26889.40543</v>
      </c>
      <c r="E51" s="46">
        <v>0</v>
      </c>
      <c r="F51" s="113">
        <f>F14+F23+F26</f>
        <v>7400</v>
      </c>
      <c r="G51" s="114"/>
      <c r="H51" s="46">
        <f>H14+H17+H23+H20+H26+H29</f>
        <v>19489.40543</v>
      </c>
      <c r="I51" s="46">
        <v>0</v>
      </c>
      <c r="J51" s="57" t="s">
        <v>14</v>
      </c>
      <c r="K51" s="103"/>
      <c r="L51" s="104"/>
    </row>
    <row r="52" spans="1:12" ht="30" customHeight="1">
      <c r="A52" s="163"/>
      <c r="B52" s="163"/>
      <c r="C52" s="14" t="s">
        <v>57</v>
      </c>
      <c r="D52" s="46">
        <f>D33+D36+D39+D42+D45+D48</f>
        <v>10175.501</v>
      </c>
      <c r="E52" s="46">
        <v>0</v>
      </c>
      <c r="F52" s="115">
        <f>F36</f>
        <v>3000</v>
      </c>
      <c r="G52" s="115"/>
      <c r="H52" s="46">
        <f>H33+H36+H39+H42+H45</f>
        <v>7175.501</v>
      </c>
      <c r="I52" s="46">
        <v>0</v>
      </c>
      <c r="J52" s="60" t="s">
        <v>14</v>
      </c>
      <c r="K52" s="103"/>
      <c r="L52" s="104"/>
    </row>
    <row r="53" spans="1:12" ht="30" customHeight="1">
      <c r="A53" s="163"/>
      <c r="B53" s="163"/>
      <c r="C53" s="9" t="s">
        <v>58</v>
      </c>
      <c r="D53" s="46">
        <v>2200</v>
      </c>
      <c r="E53" s="46">
        <v>0</v>
      </c>
      <c r="F53" s="115">
        <v>0</v>
      </c>
      <c r="G53" s="115"/>
      <c r="H53" s="46">
        <f>H49</f>
        <v>2200</v>
      </c>
      <c r="I53" s="46">
        <v>0</v>
      </c>
      <c r="J53" s="60" t="s">
        <v>14</v>
      </c>
      <c r="K53" s="103"/>
      <c r="L53" s="104"/>
    </row>
    <row r="54" spans="1:12" ht="30" customHeight="1">
      <c r="A54" s="163"/>
      <c r="B54" s="163"/>
      <c r="C54" s="9" t="s">
        <v>211</v>
      </c>
      <c r="D54" s="46">
        <f>H54</f>
        <v>2200</v>
      </c>
      <c r="E54" s="46">
        <v>0</v>
      </c>
      <c r="F54" s="113">
        <v>0</v>
      </c>
      <c r="G54" s="114"/>
      <c r="H54" s="46">
        <v>2200</v>
      </c>
      <c r="I54" s="46">
        <v>0</v>
      </c>
      <c r="J54" s="60" t="s">
        <v>14</v>
      </c>
      <c r="K54" s="103"/>
      <c r="L54" s="104"/>
    </row>
    <row r="55" spans="1:12" ht="30" customHeight="1">
      <c r="A55" s="164"/>
      <c r="B55" s="164"/>
      <c r="C55" s="30" t="s">
        <v>64</v>
      </c>
      <c r="D55" s="46">
        <f>D51+D52+D53+D54</f>
        <v>41464.90643</v>
      </c>
      <c r="E55" s="46">
        <v>0</v>
      </c>
      <c r="F55" s="113">
        <f>F51+F52+F53</f>
        <v>10400</v>
      </c>
      <c r="G55" s="114"/>
      <c r="H55" s="46">
        <f>H51+H52+H53+H54</f>
        <v>31064.90643</v>
      </c>
      <c r="I55" s="46">
        <v>0</v>
      </c>
      <c r="J55" s="58"/>
      <c r="K55" s="105"/>
      <c r="L55" s="106"/>
    </row>
    <row r="56" spans="1:12" ht="18" customHeight="1">
      <c r="A56" s="28"/>
      <c r="B56" s="31"/>
      <c r="C56" s="38"/>
      <c r="D56" s="33"/>
      <c r="E56" s="33"/>
      <c r="F56" s="33"/>
      <c r="G56" s="33"/>
      <c r="H56" s="33"/>
      <c r="I56" s="39"/>
      <c r="J56" s="28"/>
      <c r="K56" s="29"/>
      <c r="L56" s="29"/>
    </row>
    <row r="57" spans="2:8" ht="27" customHeight="1">
      <c r="B57" s="40"/>
      <c r="C57" s="40"/>
      <c r="D57" s="40"/>
      <c r="G57" s="101"/>
      <c r="H57" s="101"/>
    </row>
    <row r="58" ht="15">
      <c r="B58" s="2"/>
    </row>
    <row r="59" spans="2:8" ht="31.5" customHeight="1">
      <c r="B59" s="2"/>
      <c r="G59" s="101"/>
      <c r="H59" s="101"/>
    </row>
    <row r="60" ht="15">
      <c r="B60" s="2"/>
    </row>
    <row r="61" spans="2:8" ht="24.75" customHeight="1">
      <c r="B61" s="2"/>
      <c r="G61" s="101"/>
      <c r="H61" s="101"/>
    </row>
    <row r="62" ht="15">
      <c r="B62" s="2"/>
    </row>
    <row r="63" spans="2:8" ht="30" customHeight="1">
      <c r="B63" s="2"/>
      <c r="G63" s="101"/>
      <c r="H63" s="101"/>
    </row>
    <row r="64" ht="15">
      <c r="B64" s="2"/>
    </row>
    <row r="65" spans="2:10" ht="24" customHeight="1">
      <c r="B65" s="21"/>
      <c r="C65" s="21"/>
      <c r="D65" s="21"/>
      <c r="E65" s="21"/>
      <c r="F65" s="21"/>
      <c r="G65" s="117"/>
      <c r="H65" s="117"/>
      <c r="I65" s="21"/>
      <c r="J65" s="21"/>
    </row>
  </sheetData>
  <sheetProtection/>
  <mergeCells count="111">
    <mergeCell ref="A47:A50"/>
    <mergeCell ref="B47:B50"/>
    <mergeCell ref="F50:G50"/>
    <mergeCell ref="J47:J50"/>
    <mergeCell ref="F47:G47"/>
    <mergeCell ref="F48:G48"/>
    <mergeCell ref="F49:G49"/>
    <mergeCell ref="A44:A46"/>
    <mergeCell ref="B44:B46"/>
    <mergeCell ref="F44:G44"/>
    <mergeCell ref="J44:J46"/>
    <mergeCell ref="F45:G45"/>
    <mergeCell ref="F46:G46"/>
    <mergeCell ref="F38:G38"/>
    <mergeCell ref="A41:A43"/>
    <mergeCell ref="B41:B43"/>
    <mergeCell ref="F41:G41"/>
    <mergeCell ref="F42:G42"/>
    <mergeCell ref="F43:G43"/>
    <mergeCell ref="A38:A40"/>
    <mergeCell ref="B38:B40"/>
    <mergeCell ref="A20:A22"/>
    <mergeCell ref="B20:B22"/>
    <mergeCell ref="A29:A31"/>
    <mergeCell ref="B29:B31"/>
    <mergeCell ref="B23:B25"/>
    <mergeCell ref="F54:G54"/>
    <mergeCell ref="A32:A34"/>
    <mergeCell ref="B32:B34"/>
    <mergeCell ref="A23:A25"/>
    <mergeCell ref="A51:A55"/>
    <mergeCell ref="B51:B55"/>
    <mergeCell ref="A26:A28"/>
    <mergeCell ref="B26:B28"/>
    <mergeCell ref="A35:A37"/>
    <mergeCell ref="B35:B37"/>
    <mergeCell ref="F53:G53"/>
    <mergeCell ref="F28:G28"/>
    <mergeCell ref="F29:G29"/>
    <mergeCell ref="F34:G34"/>
    <mergeCell ref="F35:G35"/>
    <mergeCell ref="F51:G51"/>
    <mergeCell ref="F39:G39"/>
    <mergeCell ref="F40:G40"/>
    <mergeCell ref="F36:G36"/>
    <mergeCell ref="F37:G37"/>
    <mergeCell ref="F22:G22"/>
    <mergeCell ref="F27:G27"/>
    <mergeCell ref="F23:G23"/>
    <mergeCell ref="F31:G31"/>
    <mergeCell ref="F26:G26"/>
    <mergeCell ref="F30:G30"/>
    <mergeCell ref="F24:G24"/>
    <mergeCell ref="F25:G25"/>
    <mergeCell ref="J23:J25"/>
    <mergeCell ref="K51:L55"/>
    <mergeCell ref="J26:J28"/>
    <mergeCell ref="K14:L25"/>
    <mergeCell ref="K26:L46"/>
    <mergeCell ref="J14:J16"/>
    <mergeCell ref="J38:J40"/>
    <mergeCell ref="J35:J37"/>
    <mergeCell ref="J41:J43"/>
    <mergeCell ref="K47:L50"/>
    <mergeCell ref="F32:G32"/>
    <mergeCell ref="J32:J34"/>
    <mergeCell ref="F33:G33"/>
    <mergeCell ref="J29:J31"/>
    <mergeCell ref="F55:G55"/>
    <mergeCell ref="F52:G52"/>
    <mergeCell ref="J17:J19"/>
    <mergeCell ref="G65:H65"/>
    <mergeCell ref="G57:H57"/>
    <mergeCell ref="G59:H59"/>
    <mergeCell ref="G61:H61"/>
    <mergeCell ref="G63:H63"/>
    <mergeCell ref="F20:G20"/>
    <mergeCell ref="J20:J22"/>
    <mergeCell ref="A17:A19"/>
    <mergeCell ref="F14:G14"/>
    <mergeCell ref="F16:G16"/>
    <mergeCell ref="F19:G19"/>
    <mergeCell ref="B17:B19"/>
    <mergeCell ref="F21:G21"/>
    <mergeCell ref="F17:G17"/>
    <mergeCell ref="F18:G18"/>
    <mergeCell ref="B10:L10"/>
    <mergeCell ref="A11:L11"/>
    <mergeCell ref="A14:A16"/>
    <mergeCell ref="F15:G15"/>
    <mergeCell ref="B14:B16"/>
    <mergeCell ref="A13:L13"/>
    <mergeCell ref="A12:L12"/>
    <mergeCell ref="A1:L1"/>
    <mergeCell ref="C6:C8"/>
    <mergeCell ref="D6:D8"/>
    <mergeCell ref="E6:H6"/>
    <mergeCell ref="I6:I8"/>
    <mergeCell ref="A6:A8"/>
    <mergeCell ref="J6:J8"/>
    <mergeCell ref="J3:L3"/>
    <mergeCell ref="A2:D2"/>
    <mergeCell ref="A4:L4"/>
    <mergeCell ref="E2:L2"/>
    <mergeCell ref="F9:G9"/>
    <mergeCell ref="F7:H7"/>
    <mergeCell ref="K6:L8"/>
    <mergeCell ref="B6:B8"/>
    <mergeCell ref="E7:E8"/>
    <mergeCell ref="F8:G8"/>
    <mergeCell ref="K9:L9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landscape" paperSize="9" scale="80" r:id="rId1"/>
  <rowBreaks count="2" manualBreakCount="2">
    <brk id="25" max="11" man="1"/>
    <brk id="4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="85" zoomScaleSheetLayoutView="85" workbookViewId="0" topLeftCell="A1">
      <selection activeCell="A15" sqref="A15:L16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10" width="14.7109375" style="0" customWidth="1"/>
    <col min="11" max="11" width="17.8515625" style="0" customWidth="1"/>
    <col min="12" max="12" width="19.7109375" style="0" customWidth="1"/>
  </cols>
  <sheetData>
    <row r="1" ht="15">
      <c r="A1" s="10" t="s">
        <v>33</v>
      </c>
    </row>
    <row r="2" spans="1:12" ht="21" customHeight="1">
      <c r="A2" s="147" t="s">
        <v>235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5.75" customHeight="1">
      <c r="A3" s="40"/>
      <c r="B3" s="40"/>
      <c r="C3" s="40"/>
      <c r="D3" s="40"/>
      <c r="E3" s="40"/>
      <c r="F3" s="40"/>
      <c r="G3" s="40"/>
      <c r="H3" s="147" t="s">
        <v>233</v>
      </c>
      <c r="I3" s="147"/>
      <c r="J3" s="147"/>
      <c r="K3" s="147"/>
      <c r="L3" s="147"/>
    </row>
    <row r="4" spans="1:12" ht="15">
      <c r="A4" s="10"/>
      <c r="J4" s="147" t="s">
        <v>338</v>
      </c>
      <c r="K4" s="147"/>
      <c r="L4" s="147"/>
    </row>
    <row r="5" spans="1:12" ht="33" customHeight="1">
      <c r="A5" s="203" t="s">
        <v>202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1:12" ht="18.75" customHeight="1">
      <c r="A7" s="176" t="s">
        <v>0</v>
      </c>
      <c r="B7" s="176" t="s">
        <v>34</v>
      </c>
      <c r="C7" s="176" t="s">
        <v>22</v>
      </c>
      <c r="D7" s="176" t="s">
        <v>23</v>
      </c>
      <c r="E7" s="155" t="s">
        <v>35</v>
      </c>
      <c r="F7" s="155"/>
      <c r="G7" s="155"/>
      <c r="H7" s="155"/>
      <c r="I7" s="155"/>
      <c r="J7" s="176" t="s">
        <v>36</v>
      </c>
      <c r="K7" s="176" t="s">
        <v>37</v>
      </c>
      <c r="L7" s="176" t="s">
        <v>38</v>
      </c>
    </row>
    <row r="8" spans="1:12" ht="18" customHeight="1">
      <c r="A8" s="178"/>
      <c r="B8" s="178"/>
      <c r="C8" s="178"/>
      <c r="D8" s="178"/>
      <c r="E8" s="176" t="s">
        <v>39</v>
      </c>
      <c r="F8" s="202" t="s">
        <v>27</v>
      </c>
      <c r="G8" s="174"/>
      <c r="H8" s="174"/>
      <c r="I8" s="175"/>
      <c r="J8" s="178"/>
      <c r="K8" s="178"/>
      <c r="L8" s="178"/>
    </row>
    <row r="9" spans="1:12" ht="40.5" customHeight="1">
      <c r="A9" s="178"/>
      <c r="B9" s="178"/>
      <c r="C9" s="178"/>
      <c r="D9" s="178"/>
      <c r="E9" s="178"/>
      <c r="F9" s="202" t="s">
        <v>40</v>
      </c>
      <c r="G9" s="174"/>
      <c r="H9" s="175"/>
      <c r="I9" s="176" t="s">
        <v>7</v>
      </c>
      <c r="J9" s="178"/>
      <c r="K9" s="178"/>
      <c r="L9" s="178"/>
    </row>
    <row r="10" spans="1:12" ht="18.75" customHeight="1">
      <c r="A10" s="178"/>
      <c r="B10" s="178"/>
      <c r="C10" s="178"/>
      <c r="D10" s="178"/>
      <c r="E10" s="178"/>
      <c r="F10" s="176" t="s">
        <v>231</v>
      </c>
      <c r="G10" s="174" t="s">
        <v>228</v>
      </c>
      <c r="H10" s="175"/>
      <c r="I10" s="178"/>
      <c r="J10" s="178"/>
      <c r="K10" s="178"/>
      <c r="L10" s="178"/>
    </row>
    <row r="11" spans="1:12" ht="40.5" customHeight="1">
      <c r="A11" s="177"/>
      <c r="B11" s="177"/>
      <c r="C11" s="177"/>
      <c r="D11" s="177"/>
      <c r="E11" s="177"/>
      <c r="F11" s="177"/>
      <c r="G11" s="9" t="s">
        <v>229</v>
      </c>
      <c r="H11" s="88" t="s">
        <v>230</v>
      </c>
      <c r="I11" s="177"/>
      <c r="J11" s="177"/>
      <c r="K11" s="177"/>
      <c r="L11" s="177"/>
    </row>
    <row r="12" spans="1:12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21" customHeight="1">
      <c r="A13" s="32">
        <v>1</v>
      </c>
      <c r="B13" s="199" t="s">
        <v>74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1"/>
    </row>
    <row r="14" spans="1:12" ht="21.75" customHeight="1">
      <c r="A14" s="121" t="s">
        <v>75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12.75">
      <c r="A15" s="121" t="s">
        <v>76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ht="11.2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ht="20.25" customHeight="1">
      <c r="A17" s="118" t="s">
        <v>52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</row>
    <row r="18" spans="1:13" ht="19.5" customHeight="1">
      <c r="A18" s="188" t="s">
        <v>12</v>
      </c>
      <c r="B18" s="127" t="s">
        <v>42</v>
      </c>
      <c r="C18" s="14" t="s">
        <v>56</v>
      </c>
      <c r="D18" s="42">
        <f>I18</f>
        <v>1087.928</v>
      </c>
      <c r="E18" s="42">
        <v>0</v>
      </c>
      <c r="F18" s="42">
        <v>0</v>
      </c>
      <c r="G18" s="42">
        <v>0</v>
      </c>
      <c r="H18" s="42">
        <v>0</v>
      </c>
      <c r="I18" s="42">
        <v>1087.928</v>
      </c>
      <c r="J18" s="83">
        <v>0</v>
      </c>
      <c r="K18" s="193" t="s">
        <v>15</v>
      </c>
      <c r="L18" s="116" t="s">
        <v>41</v>
      </c>
      <c r="M18" s="11"/>
    </row>
    <row r="19" spans="1:13" ht="19.5" customHeight="1">
      <c r="A19" s="189"/>
      <c r="B19" s="128"/>
      <c r="C19" s="9" t="s">
        <v>57</v>
      </c>
      <c r="D19" s="42">
        <f>I19</f>
        <v>1100.89</v>
      </c>
      <c r="E19" s="42">
        <v>0</v>
      </c>
      <c r="F19" s="42">
        <v>0</v>
      </c>
      <c r="G19" s="42">
        <v>0</v>
      </c>
      <c r="H19" s="42">
        <v>0</v>
      </c>
      <c r="I19" s="42">
        <v>1100.89</v>
      </c>
      <c r="J19" s="83">
        <v>0</v>
      </c>
      <c r="K19" s="197"/>
      <c r="L19" s="116"/>
      <c r="M19" s="11"/>
    </row>
    <row r="20" spans="1:13" ht="19.5" customHeight="1">
      <c r="A20" s="189"/>
      <c r="B20" s="128"/>
      <c r="C20" s="9" t="s">
        <v>58</v>
      </c>
      <c r="D20" s="42">
        <f>I20</f>
        <v>1250</v>
      </c>
      <c r="E20" s="42">
        <v>0</v>
      </c>
      <c r="F20" s="42">
        <v>0</v>
      </c>
      <c r="G20" s="42">
        <v>0</v>
      </c>
      <c r="H20" s="42">
        <v>0</v>
      </c>
      <c r="I20" s="42">
        <v>1250</v>
      </c>
      <c r="J20" s="83">
        <v>0</v>
      </c>
      <c r="K20" s="197"/>
      <c r="L20" s="116"/>
      <c r="M20" s="11"/>
    </row>
    <row r="21" spans="1:13" ht="19.5" customHeight="1">
      <c r="A21" s="190"/>
      <c r="B21" s="129"/>
      <c r="C21" s="9" t="s">
        <v>211</v>
      </c>
      <c r="D21" s="42">
        <f>I21</f>
        <v>1250</v>
      </c>
      <c r="E21" s="42">
        <v>0</v>
      </c>
      <c r="F21" s="42">
        <v>0</v>
      </c>
      <c r="G21" s="42">
        <v>0</v>
      </c>
      <c r="H21" s="42">
        <v>0</v>
      </c>
      <c r="I21" s="42">
        <v>1250</v>
      </c>
      <c r="J21" s="82">
        <v>0</v>
      </c>
      <c r="K21" s="198"/>
      <c r="L21" s="116"/>
      <c r="M21" s="11"/>
    </row>
    <row r="22" spans="1:13" ht="19.5" customHeight="1">
      <c r="A22" s="188" t="s">
        <v>16</v>
      </c>
      <c r="B22" s="127" t="s">
        <v>43</v>
      </c>
      <c r="C22" s="14" t="s">
        <v>56</v>
      </c>
      <c r="D22" s="42">
        <f>E22+I22</f>
        <v>120.6</v>
      </c>
      <c r="E22" s="42">
        <v>120.6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193" t="s">
        <v>15</v>
      </c>
      <c r="L22" s="116"/>
      <c r="M22" s="11"/>
    </row>
    <row r="23" spans="1:13" ht="19.5" customHeight="1">
      <c r="A23" s="189"/>
      <c r="B23" s="128"/>
      <c r="C23" s="9" t="s">
        <v>57</v>
      </c>
      <c r="D23" s="42">
        <f>E23+I23</f>
        <v>120.6</v>
      </c>
      <c r="E23" s="42">
        <v>120.6</v>
      </c>
      <c r="F23" s="42">
        <v>0</v>
      </c>
      <c r="G23" s="42">
        <v>0</v>
      </c>
      <c r="H23" s="42">
        <v>0</v>
      </c>
      <c r="I23" s="42">
        <v>0</v>
      </c>
      <c r="J23" s="83">
        <v>0</v>
      </c>
      <c r="K23" s="197"/>
      <c r="L23" s="116"/>
      <c r="M23" s="11"/>
    </row>
    <row r="24" spans="1:13" ht="19.5" customHeight="1">
      <c r="A24" s="189"/>
      <c r="B24" s="128"/>
      <c r="C24" s="9" t="s">
        <v>58</v>
      </c>
      <c r="D24" s="44">
        <f>E24+I24</f>
        <v>120.6</v>
      </c>
      <c r="E24" s="44">
        <v>120.6</v>
      </c>
      <c r="F24" s="42">
        <v>0</v>
      </c>
      <c r="G24" s="42">
        <v>0</v>
      </c>
      <c r="H24" s="42">
        <v>0</v>
      </c>
      <c r="I24" s="44">
        <v>0</v>
      </c>
      <c r="J24" s="44">
        <v>0</v>
      </c>
      <c r="K24" s="197"/>
      <c r="L24" s="116"/>
      <c r="M24" s="12"/>
    </row>
    <row r="25" spans="1:13" ht="19.5" customHeight="1">
      <c r="A25" s="190"/>
      <c r="B25" s="129"/>
      <c r="C25" s="9" t="s">
        <v>211</v>
      </c>
      <c r="D25" s="44">
        <f>E25</f>
        <v>120.6</v>
      </c>
      <c r="E25" s="44">
        <v>120.6</v>
      </c>
      <c r="F25" s="42">
        <v>0</v>
      </c>
      <c r="G25" s="42">
        <v>0</v>
      </c>
      <c r="H25" s="42">
        <v>0</v>
      </c>
      <c r="I25" s="44">
        <v>0</v>
      </c>
      <c r="J25" s="80">
        <v>0</v>
      </c>
      <c r="K25" s="198"/>
      <c r="L25" s="116"/>
      <c r="M25" s="12"/>
    </row>
    <row r="26" spans="1:14" ht="19.5" customHeight="1">
      <c r="A26" s="188" t="s">
        <v>19</v>
      </c>
      <c r="B26" s="127" t="s">
        <v>210</v>
      </c>
      <c r="C26" s="14" t="s">
        <v>56</v>
      </c>
      <c r="D26" s="42">
        <f>I26</f>
        <v>139.72</v>
      </c>
      <c r="E26" s="42">
        <v>0</v>
      </c>
      <c r="F26" s="42">
        <v>0</v>
      </c>
      <c r="G26" s="42">
        <v>0</v>
      </c>
      <c r="H26" s="42">
        <v>0</v>
      </c>
      <c r="I26" s="42">
        <v>139.72</v>
      </c>
      <c r="J26" s="42">
        <v>0</v>
      </c>
      <c r="K26" s="193" t="s">
        <v>44</v>
      </c>
      <c r="L26" s="116"/>
      <c r="M26" s="12"/>
      <c r="N26" s="1"/>
    </row>
    <row r="27" spans="1:14" ht="19.5" customHeight="1">
      <c r="A27" s="189"/>
      <c r="B27" s="128"/>
      <c r="C27" s="9" t="s">
        <v>57</v>
      </c>
      <c r="D27" s="42">
        <f>I27</f>
        <v>129.8</v>
      </c>
      <c r="E27" s="42">
        <v>0</v>
      </c>
      <c r="F27" s="42">
        <v>0</v>
      </c>
      <c r="G27" s="42">
        <v>0</v>
      </c>
      <c r="H27" s="42">
        <v>0</v>
      </c>
      <c r="I27" s="44">
        <v>129.8</v>
      </c>
      <c r="J27" s="44">
        <v>0</v>
      </c>
      <c r="K27" s="197"/>
      <c r="L27" s="116"/>
      <c r="M27" s="12"/>
      <c r="N27" s="1"/>
    </row>
    <row r="28" spans="1:14" ht="19.5" customHeight="1">
      <c r="A28" s="189"/>
      <c r="B28" s="128"/>
      <c r="C28" s="9" t="s">
        <v>58</v>
      </c>
      <c r="D28" s="44">
        <v>0</v>
      </c>
      <c r="E28" s="44">
        <v>0</v>
      </c>
      <c r="F28" s="42">
        <v>0</v>
      </c>
      <c r="G28" s="42">
        <v>0</v>
      </c>
      <c r="H28" s="42">
        <v>0</v>
      </c>
      <c r="I28" s="44">
        <v>0</v>
      </c>
      <c r="J28" s="80">
        <v>0</v>
      </c>
      <c r="K28" s="197"/>
      <c r="L28" s="116"/>
      <c r="M28" s="12"/>
      <c r="N28" s="1"/>
    </row>
    <row r="29" spans="1:14" ht="19.5" customHeight="1">
      <c r="A29" s="190"/>
      <c r="B29" s="129"/>
      <c r="C29" s="9" t="s">
        <v>211</v>
      </c>
      <c r="D29" s="44">
        <v>0</v>
      </c>
      <c r="E29" s="44">
        <v>0</v>
      </c>
      <c r="F29" s="42">
        <v>0</v>
      </c>
      <c r="G29" s="42">
        <v>0</v>
      </c>
      <c r="H29" s="42">
        <v>0</v>
      </c>
      <c r="I29" s="44">
        <v>0</v>
      </c>
      <c r="J29" s="80">
        <v>0</v>
      </c>
      <c r="K29" s="198"/>
      <c r="L29" s="116"/>
      <c r="M29" s="12"/>
      <c r="N29" s="1"/>
    </row>
    <row r="30" spans="1:14" ht="19.5" customHeight="1">
      <c r="A30" s="188" t="s">
        <v>20</v>
      </c>
      <c r="B30" s="127" t="s">
        <v>199</v>
      </c>
      <c r="C30" s="14" t="s">
        <v>56</v>
      </c>
      <c r="D30" s="44">
        <f>I30</f>
        <v>675.03571</v>
      </c>
      <c r="E30" s="44">
        <v>0</v>
      </c>
      <c r="F30" s="42">
        <v>0</v>
      </c>
      <c r="G30" s="42">
        <v>0</v>
      </c>
      <c r="H30" s="42">
        <v>0</v>
      </c>
      <c r="I30" s="44">
        <v>675.03571</v>
      </c>
      <c r="J30" s="80">
        <v>0</v>
      </c>
      <c r="K30" s="193" t="s">
        <v>15</v>
      </c>
      <c r="L30" s="116"/>
      <c r="M30" s="12"/>
      <c r="N30" s="1"/>
    </row>
    <row r="31" spans="1:14" ht="19.5" customHeight="1">
      <c r="A31" s="189"/>
      <c r="B31" s="128"/>
      <c r="C31" s="9" t="s">
        <v>57</v>
      </c>
      <c r="D31" s="44">
        <f>I31</f>
        <v>1000</v>
      </c>
      <c r="E31" s="44">
        <v>0</v>
      </c>
      <c r="F31" s="42">
        <v>0</v>
      </c>
      <c r="G31" s="42">
        <v>0</v>
      </c>
      <c r="H31" s="42">
        <v>0</v>
      </c>
      <c r="I31" s="44">
        <v>1000</v>
      </c>
      <c r="J31" s="80">
        <v>0</v>
      </c>
      <c r="K31" s="197"/>
      <c r="L31" s="116"/>
      <c r="M31" s="12"/>
      <c r="N31" s="1"/>
    </row>
    <row r="32" spans="1:14" ht="19.5" customHeight="1">
      <c r="A32" s="189"/>
      <c r="B32" s="128"/>
      <c r="C32" s="9" t="s">
        <v>58</v>
      </c>
      <c r="D32" s="44">
        <f>I32</f>
        <v>1000</v>
      </c>
      <c r="E32" s="44">
        <v>0</v>
      </c>
      <c r="F32" s="42">
        <v>0</v>
      </c>
      <c r="G32" s="42">
        <v>0</v>
      </c>
      <c r="H32" s="42">
        <v>0</v>
      </c>
      <c r="I32" s="44">
        <v>1000</v>
      </c>
      <c r="J32" s="80">
        <v>0</v>
      </c>
      <c r="K32" s="197"/>
      <c r="L32" s="116"/>
      <c r="M32" s="12"/>
      <c r="N32" s="1"/>
    </row>
    <row r="33" spans="1:14" ht="19.5" customHeight="1">
      <c r="A33" s="190"/>
      <c r="B33" s="129"/>
      <c r="C33" s="9" t="s">
        <v>211</v>
      </c>
      <c r="D33" s="44">
        <f>I33</f>
        <v>1000</v>
      </c>
      <c r="E33" s="44">
        <v>0</v>
      </c>
      <c r="F33" s="42">
        <v>0</v>
      </c>
      <c r="G33" s="42">
        <v>0</v>
      </c>
      <c r="H33" s="42">
        <v>0</v>
      </c>
      <c r="I33" s="44">
        <v>1000</v>
      </c>
      <c r="J33" s="80">
        <v>0</v>
      </c>
      <c r="K33" s="198"/>
      <c r="L33" s="116"/>
      <c r="M33" s="12"/>
      <c r="N33" s="1"/>
    </row>
    <row r="34" spans="1:14" ht="36.75" customHeight="1">
      <c r="A34" s="100" t="s">
        <v>50</v>
      </c>
      <c r="B34" s="127" t="s">
        <v>98</v>
      </c>
      <c r="C34" s="14" t="s">
        <v>56</v>
      </c>
      <c r="D34" s="42">
        <f>I34</f>
        <v>352.584</v>
      </c>
      <c r="E34" s="42">
        <v>0</v>
      </c>
      <c r="F34" s="42">
        <v>0</v>
      </c>
      <c r="G34" s="42">
        <v>0</v>
      </c>
      <c r="H34" s="42">
        <v>0</v>
      </c>
      <c r="I34" s="42">
        <v>352.584</v>
      </c>
      <c r="J34" s="42">
        <v>0</v>
      </c>
      <c r="K34" s="182" t="s">
        <v>18</v>
      </c>
      <c r="L34" s="116" t="s">
        <v>41</v>
      </c>
      <c r="M34" s="12"/>
      <c r="N34" s="1"/>
    </row>
    <row r="35" spans="1:14" ht="36.75" customHeight="1">
      <c r="A35" s="100"/>
      <c r="B35" s="128"/>
      <c r="C35" s="14" t="s">
        <v>57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183"/>
      <c r="L35" s="116"/>
      <c r="M35" s="12"/>
      <c r="N35" s="1"/>
    </row>
    <row r="36" spans="1:14" ht="36.75" customHeight="1">
      <c r="A36" s="100"/>
      <c r="B36" s="129"/>
      <c r="C36" s="9" t="s">
        <v>58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184"/>
      <c r="L36" s="116"/>
      <c r="M36" s="12"/>
      <c r="N36" s="1"/>
    </row>
    <row r="37" spans="1:14" ht="19.5" customHeight="1">
      <c r="A37" s="100" t="s">
        <v>111</v>
      </c>
      <c r="B37" s="127" t="s">
        <v>112</v>
      </c>
      <c r="C37" s="14" t="s">
        <v>56</v>
      </c>
      <c r="D37" s="42">
        <f>I37</f>
        <v>225.052</v>
      </c>
      <c r="E37" s="42">
        <v>0</v>
      </c>
      <c r="F37" s="42">
        <v>0</v>
      </c>
      <c r="G37" s="42">
        <v>0</v>
      </c>
      <c r="H37" s="42">
        <v>0</v>
      </c>
      <c r="I37" s="42">
        <v>225.052</v>
      </c>
      <c r="J37" s="81">
        <v>0</v>
      </c>
      <c r="K37" s="185" t="s">
        <v>44</v>
      </c>
      <c r="L37" s="116"/>
      <c r="M37" s="12"/>
      <c r="N37" s="1"/>
    </row>
    <row r="38" spans="1:14" ht="19.5" customHeight="1">
      <c r="A38" s="100"/>
      <c r="B38" s="128"/>
      <c r="C38" s="9" t="s">
        <v>57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81">
        <v>0</v>
      </c>
      <c r="K38" s="185"/>
      <c r="L38" s="116"/>
      <c r="M38" s="12"/>
      <c r="N38" s="1"/>
    </row>
    <row r="39" spans="1:14" ht="19.5" customHeight="1">
      <c r="A39" s="100"/>
      <c r="B39" s="129"/>
      <c r="C39" s="9" t="s">
        <v>58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81">
        <v>0</v>
      </c>
      <c r="K39" s="185"/>
      <c r="L39" s="116"/>
      <c r="M39" s="12"/>
      <c r="N39" s="1"/>
    </row>
    <row r="40" spans="1:14" ht="19.5" customHeight="1">
      <c r="A40" s="100" t="s">
        <v>116</v>
      </c>
      <c r="B40" s="127" t="s">
        <v>117</v>
      </c>
      <c r="C40" s="14" t="s">
        <v>56</v>
      </c>
      <c r="D40" s="42">
        <f>I40</f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81">
        <v>0</v>
      </c>
      <c r="K40" s="193" t="s">
        <v>44</v>
      </c>
      <c r="L40" s="116"/>
      <c r="M40" s="12"/>
      <c r="N40" s="1"/>
    </row>
    <row r="41" spans="1:14" ht="19.5" customHeight="1">
      <c r="A41" s="100"/>
      <c r="B41" s="128"/>
      <c r="C41" s="9" t="s">
        <v>57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81">
        <v>0</v>
      </c>
      <c r="K41" s="194"/>
      <c r="L41" s="116"/>
      <c r="M41" s="12"/>
      <c r="N41" s="1"/>
    </row>
    <row r="42" spans="1:14" ht="19.5" customHeight="1">
      <c r="A42" s="100"/>
      <c r="B42" s="129"/>
      <c r="C42" s="9" t="s">
        <v>58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81">
        <v>0</v>
      </c>
      <c r="K42" s="195"/>
      <c r="L42" s="116"/>
      <c r="M42" s="12"/>
      <c r="N42" s="1"/>
    </row>
    <row r="43" spans="1:14" ht="19.5" customHeight="1">
      <c r="A43" s="100" t="s">
        <v>119</v>
      </c>
      <c r="B43" s="127" t="s">
        <v>200</v>
      </c>
      <c r="C43" s="14" t="s">
        <v>56</v>
      </c>
      <c r="D43" s="42">
        <f>I43</f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81">
        <v>0</v>
      </c>
      <c r="K43" s="185" t="s">
        <v>44</v>
      </c>
      <c r="L43" s="116"/>
      <c r="M43" s="12"/>
      <c r="N43" s="1"/>
    </row>
    <row r="44" spans="1:14" ht="19.5" customHeight="1">
      <c r="A44" s="100"/>
      <c r="B44" s="128"/>
      <c r="C44" s="9" t="s">
        <v>57</v>
      </c>
      <c r="D44" s="42">
        <f>I44</f>
        <v>159.7</v>
      </c>
      <c r="E44" s="42">
        <v>0</v>
      </c>
      <c r="F44" s="42">
        <v>0</v>
      </c>
      <c r="G44" s="42">
        <v>0</v>
      </c>
      <c r="H44" s="42">
        <v>0</v>
      </c>
      <c r="I44" s="42">
        <v>159.7</v>
      </c>
      <c r="J44" s="81">
        <v>0</v>
      </c>
      <c r="K44" s="185"/>
      <c r="L44" s="116"/>
      <c r="M44" s="12"/>
      <c r="N44" s="1"/>
    </row>
    <row r="45" spans="1:14" ht="19.5" customHeight="1">
      <c r="A45" s="100"/>
      <c r="B45" s="129"/>
      <c r="C45" s="9" t="s">
        <v>58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81">
        <v>0</v>
      </c>
      <c r="K45" s="185"/>
      <c r="L45" s="116"/>
      <c r="M45" s="12"/>
      <c r="N45" s="1"/>
    </row>
    <row r="46" spans="1:14" ht="19.5" customHeight="1">
      <c r="A46" s="100" t="s">
        <v>120</v>
      </c>
      <c r="B46" s="127" t="s">
        <v>121</v>
      </c>
      <c r="C46" s="14" t="s">
        <v>56</v>
      </c>
      <c r="D46" s="42">
        <f>I46</f>
        <v>93.265</v>
      </c>
      <c r="E46" s="42">
        <v>0</v>
      </c>
      <c r="F46" s="42">
        <v>0</v>
      </c>
      <c r="G46" s="42">
        <v>0</v>
      </c>
      <c r="H46" s="42">
        <v>0</v>
      </c>
      <c r="I46" s="42">
        <v>93.265</v>
      </c>
      <c r="J46" s="81">
        <v>0</v>
      </c>
      <c r="K46" s="185" t="s">
        <v>44</v>
      </c>
      <c r="L46" s="116"/>
      <c r="M46" s="12"/>
      <c r="N46" s="1"/>
    </row>
    <row r="47" spans="1:14" ht="19.5" customHeight="1">
      <c r="A47" s="100"/>
      <c r="B47" s="128"/>
      <c r="C47" s="9" t="s">
        <v>57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81">
        <v>0</v>
      </c>
      <c r="K47" s="185"/>
      <c r="L47" s="116"/>
      <c r="M47" s="12"/>
      <c r="N47" s="1"/>
    </row>
    <row r="48" spans="1:14" ht="19.5" customHeight="1">
      <c r="A48" s="100"/>
      <c r="B48" s="129"/>
      <c r="C48" s="9" t="s">
        <v>58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81">
        <v>0</v>
      </c>
      <c r="K48" s="185"/>
      <c r="L48" s="116"/>
      <c r="M48" s="12"/>
      <c r="N48" s="1"/>
    </row>
    <row r="49" spans="1:14" ht="19.5" customHeight="1">
      <c r="A49" s="209" t="s">
        <v>204</v>
      </c>
      <c r="B49" s="116" t="s">
        <v>205</v>
      </c>
      <c r="C49" s="14" t="s">
        <v>56</v>
      </c>
      <c r="D49" s="42">
        <f>I49</f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81">
        <v>0</v>
      </c>
      <c r="K49" s="185" t="s">
        <v>44</v>
      </c>
      <c r="L49" s="116"/>
      <c r="M49" s="12"/>
      <c r="N49" s="1"/>
    </row>
    <row r="50" spans="1:14" ht="19.5" customHeight="1">
      <c r="A50" s="210"/>
      <c r="B50" s="116"/>
      <c r="C50" s="9" t="s">
        <v>57</v>
      </c>
      <c r="D50" s="79">
        <f>I50</f>
        <v>261.705</v>
      </c>
      <c r="E50" s="42">
        <v>0</v>
      </c>
      <c r="F50" s="42">
        <v>0</v>
      </c>
      <c r="G50" s="42">
        <v>0</v>
      </c>
      <c r="H50" s="42">
        <v>0</v>
      </c>
      <c r="I50" s="42">
        <v>261.705</v>
      </c>
      <c r="J50" s="81">
        <v>0</v>
      </c>
      <c r="K50" s="185"/>
      <c r="L50" s="116"/>
      <c r="M50" s="12"/>
      <c r="N50" s="1"/>
    </row>
    <row r="51" spans="1:14" ht="19.5" customHeight="1">
      <c r="A51" s="211"/>
      <c r="B51" s="116"/>
      <c r="C51" s="9" t="s">
        <v>58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81">
        <v>0</v>
      </c>
      <c r="K51" s="185"/>
      <c r="L51" s="116"/>
      <c r="M51" s="12"/>
      <c r="N51" s="1"/>
    </row>
    <row r="52" spans="1:14" ht="22.5" customHeight="1">
      <c r="A52" s="75" t="s">
        <v>66</v>
      </c>
      <c r="B52" s="191" t="s">
        <v>67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2"/>
      <c r="M52" s="12"/>
      <c r="N52" s="1"/>
    </row>
    <row r="53" spans="1:14" ht="19.5" customHeight="1">
      <c r="A53" s="196" t="s">
        <v>30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2"/>
      <c r="N53" s="1"/>
    </row>
    <row r="54" spans="1:14" ht="19.5" customHeight="1">
      <c r="A54" s="186" t="s">
        <v>68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2"/>
      <c r="N54" s="1"/>
    </row>
    <row r="55" spans="1:14" ht="19.5" customHeight="1">
      <c r="A55" s="212" t="s">
        <v>52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12"/>
      <c r="N55" s="1"/>
    </row>
    <row r="56" spans="1:14" ht="30" customHeight="1">
      <c r="A56" s="187" t="s">
        <v>69</v>
      </c>
      <c r="B56" s="146" t="s">
        <v>99</v>
      </c>
      <c r="C56" s="14" t="s">
        <v>56</v>
      </c>
      <c r="D56" s="42">
        <f>I56</f>
        <v>1382.807</v>
      </c>
      <c r="E56" s="42">
        <v>0</v>
      </c>
      <c r="F56" s="42">
        <v>0</v>
      </c>
      <c r="G56" s="42">
        <v>0</v>
      </c>
      <c r="H56" s="42">
        <v>0</v>
      </c>
      <c r="I56" s="42">
        <f>I59+I62+I65+I68+I71+I74+I77+I80+I83</f>
        <v>1382.807</v>
      </c>
      <c r="J56" s="83">
        <v>0</v>
      </c>
      <c r="K56" s="185" t="s">
        <v>44</v>
      </c>
      <c r="L56" s="116" t="s">
        <v>41</v>
      </c>
      <c r="M56" s="12"/>
      <c r="N56" s="1"/>
    </row>
    <row r="57" spans="1:14" ht="30" customHeight="1">
      <c r="A57" s="187"/>
      <c r="B57" s="146"/>
      <c r="C57" s="9" t="s">
        <v>57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83">
        <v>0</v>
      </c>
      <c r="K57" s="185"/>
      <c r="L57" s="116"/>
      <c r="M57" s="12"/>
      <c r="N57" s="1"/>
    </row>
    <row r="58" spans="1:14" ht="30" customHeight="1">
      <c r="A58" s="187"/>
      <c r="B58" s="146"/>
      <c r="C58" s="9" t="s">
        <v>58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83">
        <v>0</v>
      </c>
      <c r="K58" s="185"/>
      <c r="L58" s="116"/>
      <c r="M58" s="12"/>
      <c r="N58" s="1"/>
    </row>
    <row r="59" spans="1:14" ht="19.5" customHeight="1">
      <c r="A59" s="187" t="s">
        <v>81</v>
      </c>
      <c r="B59" s="146" t="s">
        <v>100</v>
      </c>
      <c r="C59" s="14" t="s">
        <v>56</v>
      </c>
      <c r="D59" s="42">
        <f>I59</f>
        <v>392.796</v>
      </c>
      <c r="E59" s="42">
        <v>0</v>
      </c>
      <c r="F59" s="42">
        <v>0</v>
      </c>
      <c r="G59" s="42">
        <v>0</v>
      </c>
      <c r="H59" s="42">
        <v>0</v>
      </c>
      <c r="I59" s="42">
        <v>392.796</v>
      </c>
      <c r="J59" s="83">
        <v>0</v>
      </c>
      <c r="K59" s="185" t="s">
        <v>44</v>
      </c>
      <c r="L59" s="116"/>
      <c r="M59" s="12"/>
      <c r="N59" s="1"/>
    </row>
    <row r="60" spans="1:14" ht="19.5" customHeight="1">
      <c r="A60" s="187"/>
      <c r="B60" s="146"/>
      <c r="C60" s="9" t="s">
        <v>57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83">
        <v>0</v>
      </c>
      <c r="K60" s="185"/>
      <c r="L60" s="116"/>
      <c r="M60" s="12"/>
      <c r="N60" s="1"/>
    </row>
    <row r="61" spans="1:14" ht="19.5" customHeight="1">
      <c r="A61" s="187"/>
      <c r="B61" s="146"/>
      <c r="C61" s="9" t="s">
        <v>58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83">
        <v>0</v>
      </c>
      <c r="K61" s="185"/>
      <c r="L61" s="116"/>
      <c r="M61" s="12"/>
      <c r="N61" s="1"/>
    </row>
    <row r="62" spans="1:14" ht="19.5" customHeight="1">
      <c r="A62" s="187" t="s">
        <v>82</v>
      </c>
      <c r="B62" s="146" t="s">
        <v>101</v>
      </c>
      <c r="C62" s="14" t="s">
        <v>56</v>
      </c>
      <c r="D62" s="42">
        <f>I62</f>
        <v>85.749</v>
      </c>
      <c r="E62" s="42">
        <v>0</v>
      </c>
      <c r="F62" s="42">
        <v>0</v>
      </c>
      <c r="G62" s="42">
        <v>0</v>
      </c>
      <c r="H62" s="42">
        <v>0</v>
      </c>
      <c r="I62" s="42">
        <v>85.749</v>
      </c>
      <c r="J62" s="42">
        <v>0</v>
      </c>
      <c r="K62" s="185" t="s">
        <v>44</v>
      </c>
      <c r="L62" s="182" t="s">
        <v>41</v>
      </c>
      <c r="M62" s="12"/>
      <c r="N62" s="1"/>
    </row>
    <row r="63" spans="1:14" ht="19.5" customHeight="1">
      <c r="A63" s="187"/>
      <c r="B63" s="146"/>
      <c r="C63" s="9" t="s">
        <v>57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83">
        <v>0</v>
      </c>
      <c r="K63" s="185"/>
      <c r="L63" s="183"/>
      <c r="M63" s="12"/>
      <c r="N63" s="1"/>
    </row>
    <row r="64" spans="1:14" ht="19.5" customHeight="1">
      <c r="A64" s="187"/>
      <c r="B64" s="146"/>
      <c r="C64" s="9" t="s">
        <v>58</v>
      </c>
      <c r="D64" s="42">
        <v>0</v>
      </c>
      <c r="E64" s="44">
        <v>0</v>
      </c>
      <c r="F64" s="42">
        <v>0</v>
      </c>
      <c r="G64" s="42">
        <v>0</v>
      </c>
      <c r="H64" s="42">
        <v>0</v>
      </c>
      <c r="I64" s="42">
        <v>0</v>
      </c>
      <c r="J64" s="44">
        <v>0</v>
      </c>
      <c r="K64" s="185"/>
      <c r="L64" s="183"/>
      <c r="M64" s="12"/>
      <c r="N64" s="1"/>
    </row>
    <row r="65" spans="1:14" ht="24" customHeight="1">
      <c r="A65" s="187" t="s">
        <v>83</v>
      </c>
      <c r="B65" s="116" t="s">
        <v>102</v>
      </c>
      <c r="C65" s="14" t="s">
        <v>56</v>
      </c>
      <c r="D65" s="42">
        <f>I65</f>
        <v>250.29</v>
      </c>
      <c r="E65" s="42">
        <v>0</v>
      </c>
      <c r="F65" s="42">
        <v>0</v>
      </c>
      <c r="G65" s="42">
        <v>0</v>
      </c>
      <c r="H65" s="42">
        <v>0</v>
      </c>
      <c r="I65" s="42">
        <v>250.29</v>
      </c>
      <c r="J65" s="42">
        <v>0</v>
      </c>
      <c r="K65" s="185" t="s">
        <v>44</v>
      </c>
      <c r="L65" s="183"/>
      <c r="M65" s="12"/>
      <c r="N65" s="1"/>
    </row>
    <row r="66" spans="1:14" ht="24" customHeight="1">
      <c r="A66" s="187"/>
      <c r="B66" s="116"/>
      <c r="C66" s="9" t="s">
        <v>57</v>
      </c>
      <c r="D66" s="42">
        <f>I66</f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4">
        <v>0</v>
      </c>
      <c r="K66" s="185"/>
      <c r="L66" s="183"/>
      <c r="M66" s="12"/>
      <c r="N66" s="1"/>
    </row>
    <row r="67" spans="1:14" ht="24" customHeight="1">
      <c r="A67" s="187"/>
      <c r="B67" s="116"/>
      <c r="C67" s="9" t="s">
        <v>58</v>
      </c>
      <c r="D67" s="42">
        <f>I67</f>
        <v>0</v>
      </c>
      <c r="E67" s="44">
        <v>0</v>
      </c>
      <c r="F67" s="42">
        <v>0</v>
      </c>
      <c r="G67" s="42">
        <v>0</v>
      </c>
      <c r="H67" s="42">
        <v>0</v>
      </c>
      <c r="I67" s="42">
        <v>0</v>
      </c>
      <c r="J67" s="44">
        <v>0</v>
      </c>
      <c r="K67" s="185"/>
      <c r="L67" s="183"/>
      <c r="M67" s="12"/>
      <c r="N67" s="1"/>
    </row>
    <row r="68" spans="1:14" ht="24" customHeight="1">
      <c r="A68" s="189" t="s">
        <v>84</v>
      </c>
      <c r="B68" s="129" t="s">
        <v>103</v>
      </c>
      <c r="C68" s="66" t="s">
        <v>56</v>
      </c>
      <c r="D68" s="67">
        <f>I68</f>
        <v>295.733</v>
      </c>
      <c r="E68" s="48">
        <v>0</v>
      </c>
      <c r="F68" s="42">
        <v>0</v>
      </c>
      <c r="G68" s="42">
        <v>0</v>
      </c>
      <c r="H68" s="42">
        <v>0</v>
      </c>
      <c r="I68" s="67">
        <v>295.733</v>
      </c>
      <c r="J68" s="48">
        <v>0</v>
      </c>
      <c r="K68" s="213" t="s">
        <v>44</v>
      </c>
      <c r="L68" s="183"/>
      <c r="M68" s="12"/>
      <c r="N68" s="1"/>
    </row>
    <row r="69" spans="1:14" ht="24" customHeight="1">
      <c r="A69" s="189"/>
      <c r="B69" s="116"/>
      <c r="C69" s="9" t="s">
        <v>57</v>
      </c>
      <c r="D69" s="42">
        <v>0</v>
      </c>
      <c r="E69" s="44">
        <v>0</v>
      </c>
      <c r="F69" s="42">
        <v>0</v>
      </c>
      <c r="G69" s="42">
        <v>0</v>
      </c>
      <c r="H69" s="42">
        <v>0</v>
      </c>
      <c r="I69" s="42">
        <f aca="true" t="shared" si="0" ref="I69:I85">D69</f>
        <v>0</v>
      </c>
      <c r="J69" s="44">
        <v>0</v>
      </c>
      <c r="K69" s="185"/>
      <c r="L69" s="183"/>
      <c r="M69" s="12"/>
      <c r="N69" s="1"/>
    </row>
    <row r="70" spans="1:14" ht="24" customHeight="1">
      <c r="A70" s="190"/>
      <c r="B70" s="116"/>
      <c r="C70" s="9" t="s">
        <v>58</v>
      </c>
      <c r="D70" s="42">
        <v>0</v>
      </c>
      <c r="E70" s="44">
        <v>0</v>
      </c>
      <c r="F70" s="42">
        <v>0</v>
      </c>
      <c r="G70" s="42">
        <v>0</v>
      </c>
      <c r="H70" s="42">
        <v>0</v>
      </c>
      <c r="I70" s="42">
        <f t="shared" si="0"/>
        <v>0</v>
      </c>
      <c r="J70" s="44">
        <v>0</v>
      </c>
      <c r="K70" s="185"/>
      <c r="L70" s="183"/>
      <c r="M70" s="12"/>
      <c r="N70" s="1"/>
    </row>
    <row r="71" spans="1:14" ht="24" customHeight="1">
      <c r="A71" s="187" t="s">
        <v>85</v>
      </c>
      <c r="B71" s="116" t="s">
        <v>104</v>
      </c>
      <c r="C71" s="14" t="s">
        <v>56</v>
      </c>
      <c r="D71" s="42">
        <f>I71</f>
        <v>66.707</v>
      </c>
      <c r="E71" s="44">
        <v>0</v>
      </c>
      <c r="F71" s="42">
        <v>0</v>
      </c>
      <c r="G71" s="42">
        <v>0</v>
      </c>
      <c r="H71" s="42">
        <v>0</v>
      </c>
      <c r="I71" s="42">
        <v>66.707</v>
      </c>
      <c r="J71" s="44">
        <v>0</v>
      </c>
      <c r="K71" s="185" t="s">
        <v>44</v>
      </c>
      <c r="L71" s="183"/>
      <c r="M71" s="12"/>
      <c r="N71" s="1"/>
    </row>
    <row r="72" spans="1:14" ht="24" customHeight="1">
      <c r="A72" s="187"/>
      <c r="B72" s="116"/>
      <c r="C72" s="9" t="s">
        <v>57</v>
      </c>
      <c r="D72" s="42">
        <v>0</v>
      </c>
      <c r="E72" s="44">
        <v>0</v>
      </c>
      <c r="F72" s="42">
        <v>0</v>
      </c>
      <c r="G72" s="42">
        <v>0</v>
      </c>
      <c r="H72" s="42">
        <v>0</v>
      </c>
      <c r="I72" s="42">
        <f t="shared" si="0"/>
        <v>0</v>
      </c>
      <c r="J72" s="44">
        <v>0</v>
      </c>
      <c r="K72" s="185"/>
      <c r="L72" s="183"/>
      <c r="M72" s="12"/>
      <c r="N72" s="1"/>
    </row>
    <row r="73" spans="1:14" ht="24" customHeight="1">
      <c r="A73" s="187"/>
      <c r="B73" s="116"/>
      <c r="C73" s="9" t="s">
        <v>58</v>
      </c>
      <c r="D73" s="42">
        <v>0</v>
      </c>
      <c r="E73" s="44">
        <v>0</v>
      </c>
      <c r="F73" s="42">
        <v>0</v>
      </c>
      <c r="G73" s="42">
        <v>0</v>
      </c>
      <c r="H73" s="42">
        <v>0</v>
      </c>
      <c r="I73" s="42">
        <f t="shared" si="0"/>
        <v>0</v>
      </c>
      <c r="J73" s="44">
        <v>0</v>
      </c>
      <c r="K73" s="185"/>
      <c r="L73" s="183"/>
      <c r="M73" s="12"/>
      <c r="N73" s="1"/>
    </row>
    <row r="74" spans="1:14" ht="24" customHeight="1">
      <c r="A74" s="188" t="s">
        <v>86</v>
      </c>
      <c r="B74" s="116" t="s">
        <v>105</v>
      </c>
      <c r="C74" s="14" t="s">
        <v>56</v>
      </c>
      <c r="D74" s="42">
        <f>I74</f>
        <v>99.856</v>
      </c>
      <c r="E74" s="44">
        <v>0</v>
      </c>
      <c r="F74" s="42">
        <v>0</v>
      </c>
      <c r="G74" s="42">
        <v>0</v>
      </c>
      <c r="H74" s="42">
        <v>0</v>
      </c>
      <c r="I74" s="42">
        <v>99.856</v>
      </c>
      <c r="J74" s="44">
        <v>0</v>
      </c>
      <c r="K74" s="185" t="s">
        <v>44</v>
      </c>
      <c r="L74" s="183"/>
      <c r="M74" s="12"/>
      <c r="N74" s="1"/>
    </row>
    <row r="75" spans="1:14" ht="24" customHeight="1">
      <c r="A75" s="189"/>
      <c r="B75" s="116"/>
      <c r="C75" s="9" t="s">
        <v>57</v>
      </c>
      <c r="D75" s="42">
        <v>0</v>
      </c>
      <c r="E75" s="44">
        <v>0</v>
      </c>
      <c r="F75" s="42">
        <v>0</v>
      </c>
      <c r="G75" s="42">
        <v>0</v>
      </c>
      <c r="H75" s="42">
        <v>0</v>
      </c>
      <c r="I75" s="42">
        <f t="shared" si="0"/>
        <v>0</v>
      </c>
      <c r="J75" s="44">
        <v>0</v>
      </c>
      <c r="K75" s="185"/>
      <c r="L75" s="183"/>
      <c r="M75" s="12"/>
      <c r="N75" s="1"/>
    </row>
    <row r="76" spans="1:14" ht="24" customHeight="1">
      <c r="A76" s="190"/>
      <c r="B76" s="116"/>
      <c r="C76" s="9" t="s">
        <v>58</v>
      </c>
      <c r="D76" s="42">
        <v>0</v>
      </c>
      <c r="E76" s="44">
        <v>0</v>
      </c>
      <c r="F76" s="42">
        <v>0</v>
      </c>
      <c r="G76" s="42">
        <v>0</v>
      </c>
      <c r="H76" s="42">
        <v>0</v>
      </c>
      <c r="I76" s="42">
        <f t="shared" si="0"/>
        <v>0</v>
      </c>
      <c r="J76" s="44">
        <v>0</v>
      </c>
      <c r="K76" s="185"/>
      <c r="L76" s="183"/>
      <c r="M76" s="12"/>
      <c r="N76" s="1"/>
    </row>
    <row r="77" spans="1:14" ht="24" customHeight="1">
      <c r="A77" s="188" t="s">
        <v>87</v>
      </c>
      <c r="B77" s="116" t="s">
        <v>106</v>
      </c>
      <c r="C77" s="14" t="s">
        <v>56</v>
      </c>
      <c r="D77" s="42">
        <f>I77</f>
        <v>142.097</v>
      </c>
      <c r="E77" s="44">
        <v>0</v>
      </c>
      <c r="F77" s="42">
        <v>0</v>
      </c>
      <c r="G77" s="42">
        <v>0</v>
      </c>
      <c r="H77" s="42">
        <v>0</v>
      </c>
      <c r="I77" s="42">
        <v>142.097</v>
      </c>
      <c r="J77" s="44">
        <v>0</v>
      </c>
      <c r="K77" s="185" t="s">
        <v>44</v>
      </c>
      <c r="L77" s="183"/>
      <c r="M77" s="12"/>
      <c r="N77" s="1"/>
    </row>
    <row r="78" spans="1:14" ht="24" customHeight="1">
      <c r="A78" s="189"/>
      <c r="B78" s="116"/>
      <c r="C78" s="9" t="s">
        <v>57</v>
      </c>
      <c r="D78" s="42">
        <v>0</v>
      </c>
      <c r="E78" s="44">
        <v>0</v>
      </c>
      <c r="F78" s="42">
        <v>0</v>
      </c>
      <c r="G78" s="42">
        <v>0</v>
      </c>
      <c r="H78" s="42">
        <v>0</v>
      </c>
      <c r="I78" s="42">
        <f t="shared" si="0"/>
        <v>0</v>
      </c>
      <c r="J78" s="44">
        <v>0</v>
      </c>
      <c r="K78" s="185"/>
      <c r="L78" s="183"/>
      <c r="M78" s="12"/>
      <c r="N78" s="1"/>
    </row>
    <row r="79" spans="1:14" ht="24" customHeight="1">
      <c r="A79" s="190"/>
      <c r="B79" s="116"/>
      <c r="C79" s="9" t="s">
        <v>58</v>
      </c>
      <c r="D79" s="42">
        <v>0</v>
      </c>
      <c r="E79" s="44">
        <v>0</v>
      </c>
      <c r="F79" s="42">
        <v>0</v>
      </c>
      <c r="G79" s="42">
        <v>0</v>
      </c>
      <c r="H79" s="42">
        <v>0</v>
      </c>
      <c r="I79" s="42">
        <f t="shared" si="0"/>
        <v>0</v>
      </c>
      <c r="J79" s="44">
        <v>0</v>
      </c>
      <c r="K79" s="185"/>
      <c r="L79" s="183"/>
      <c r="M79" s="12"/>
      <c r="N79" s="1"/>
    </row>
    <row r="80" spans="1:14" ht="24" customHeight="1">
      <c r="A80" s="187" t="s">
        <v>88</v>
      </c>
      <c r="B80" s="116" t="s">
        <v>107</v>
      </c>
      <c r="C80" s="14" t="s">
        <v>56</v>
      </c>
      <c r="D80" s="42">
        <f>I80</f>
        <v>9.153</v>
      </c>
      <c r="E80" s="44">
        <v>0</v>
      </c>
      <c r="F80" s="42">
        <v>0</v>
      </c>
      <c r="G80" s="42">
        <v>0</v>
      </c>
      <c r="H80" s="42">
        <v>0</v>
      </c>
      <c r="I80" s="42">
        <v>9.153</v>
      </c>
      <c r="J80" s="44">
        <v>0</v>
      </c>
      <c r="K80" s="185" t="s">
        <v>44</v>
      </c>
      <c r="L80" s="183"/>
      <c r="M80" s="12"/>
      <c r="N80" s="1"/>
    </row>
    <row r="81" spans="1:14" ht="24" customHeight="1">
      <c r="A81" s="187"/>
      <c r="B81" s="116"/>
      <c r="C81" s="9" t="s">
        <v>57</v>
      </c>
      <c r="D81" s="42">
        <v>0</v>
      </c>
      <c r="E81" s="44">
        <v>0</v>
      </c>
      <c r="F81" s="42">
        <v>0</v>
      </c>
      <c r="G81" s="42">
        <v>0</v>
      </c>
      <c r="H81" s="42">
        <v>0</v>
      </c>
      <c r="I81" s="42">
        <f t="shared" si="0"/>
        <v>0</v>
      </c>
      <c r="J81" s="44">
        <v>0</v>
      </c>
      <c r="K81" s="185"/>
      <c r="L81" s="183"/>
      <c r="M81" s="12"/>
      <c r="N81" s="1"/>
    </row>
    <row r="82" spans="1:14" ht="24" customHeight="1">
      <c r="A82" s="187"/>
      <c r="B82" s="116"/>
      <c r="C82" s="9" t="s">
        <v>58</v>
      </c>
      <c r="D82" s="42">
        <v>0</v>
      </c>
      <c r="E82" s="44">
        <v>0</v>
      </c>
      <c r="F82" s="42">
        <v>0</v>
      </c>
      <c r="G82" s="42">
        <v>0</v>
      </c>
      <c r="H82" s="42">
        <v>0</v>
      </c>
      <c r="I82" s="42">
        <f t="shared" si="0"/>
        <v>0</v>
      </c>
      <c r="J82" s="44">
        <v>0</v>
      </c>
      <c r="K82" s="185"/>
      <c r="L82" s="183"/>
      <c r="M82" s="12"/>
      <c r="N82" s="1"/>
    </row>
    <row r="83" spans="1:14" ht="24" customHeight="1">
      <c r="A83" s="188" t="s">
        <v>89</v>
      </c>
      <c r="B83" s="116" t="s">
        <v>108</v>
      </c>
      <c r="C83" s="14" t="s">
        <v>56</v>
      </c>
      <c r="D83" s="42">
        <f>I83</f>
        <v>40.426</v>
      </c>
      <c r="E83" s="44">
        <v>0</v>
      </c>
      <c r="F83" s="42">
        <v>0</v>
      </c>
      <c r="G83" s="42">
        <v>0</v>
      </c>
      <c r="H83" s="42">
        <v>0</v>
      </c>
      <c r="I83" s="42">
        <v>40.426</v>
      </c>
      <c r="J83" s="44">
        <v>0</v>
      </c>
      <c r="K83" s="185" t="s">
        <v>44</v>
      </c>
      <c r="L83" s="183"/>
      <c r="M83" s="12"/>
      <c r="N83" s="1"/>
    </row>
    <row r="84" spans="1:14" ht="24" customHeight="1">
      <c r="A84" s="189"/>
      <c r="B84" s="116"/>
      <c r="C84" s="9" t="s">
        <v>57</v>
      </c>
      <c r="D84" s="42">
        <v>0</v>
      </c>
      <c r="E84" s="44">
        <v>0</v>
      </c>
      <c r="F84" s="42">
        <v>0</v>
      </c>
      <c r="G84" s="42">
        <v>0</v>
      </c>
      <c r="H84" s="42">
        <v>0</v>
      </c>
      <c r="I84" s="42">
        <f t="shared" si="0"/>
        <v>0</v>
      </c>
      <c r="J84" s="44">
        <v>0</v>
      </c>
      <c r="K84" s="185"/>
      <c r="L84" s="183"/>
      <c r="M84" s="12"/>
      <c r="N84" s="1"/>
    </row>
    <row r="85" spans="1:14" ht="24" customHeight="1">
      <c r="A85" s="190"/>
      <c r="B85" s="116"/>
      <c r="C85" s="9" t="s">
        <v>58</v>
      </c>
      <c r="D85" s="42">
        <v>0</v>
      </c>
      <c r="E85" s="44">
        <v>0</v>
      </c>
      <c r="F85" s="42">
        <v>0</v>
      </c>
      <c r="G85" s="42">
        <v>0</v>
      </c>
      <c r="H85" s="42">
        <v>0</v>
      </c>
      <c r="I85" s="42">
        <f t="shared" si="0"/>
        <v>0</v>
      </c>
      <c r="J85" s="44">
        <v>0</v>
      </c>
      <c r="K85" s="185"/>
      <c r="L85" s="183"/>
      <c r="M85" s="12"/>
      <c r="N85" s="1"/>
    </row>
    <row r="86" spans="1:14" ht="24" customHeight="1">
      <c r="A86" s="188" t="s">
        <v>70</v>
      </c>
      <c r="B86" s="127" t="s">
        <v>109</v>
      </c>
      <c r="C86" s="14" t="s">
        <v>56</v>
      </c>
      <c r="D86" s="42">
        <f>I86</f>
        <v>240.371</v>
      </c>
      <c r="E86" s="44">
        <v>0</v>
      </c>
      <c r="F86" s="42">
        <v>0</v>
      </c>
      <c r="G86" s="42">
        <v>0</v>
      </c>
      <c r="H86" s="42">
        <v>0</v>
      </c>
      <c r="I86" s="42">
        <v>240.371</v>
      </c>
      <c r="J86" s="44">
        <v>0</v>
      </c>
      <c r="K86" s="185" t="s">
        <v>15</v>
      </c>
      <c r="L86" s="183"/>
      <c r="M86" s="12"/>
      <c r="N86" s="1"/>
    </row>
    <row r="87" spans="1:14" ht="24" customHeight="1">
      <c r="A87" s="189"/>
      <c r="B87" s="128"/>
      <c r="C87" s="9" t="s">
        <v>57</v>
      </c>
      <c r="D87" s="42">
        <v>0</v>
      </c>
      <c r="E87" s="44">
        <v>0</v>
      </c>
      <c r="F87" s="42">
        <v>0</v>
      </c>
      <c r="G87" s="42">
        <v>0</v>
      </c>
      <c r="H87" s="42">
        <v>0</v>
      </c>
      <c r="I87" s="42">
        <f>D87</f>
        <v>0</v>
      </c>
      <c r="J87" s="44">
        <v>0</v>
      </c>
      <c r="K87" s="185"/>
      <c r="L87" s="183"/>
      <c r="M87" s="12"/>
      <c r="N87" s="1"/>
    </row>
    <row r="88" spans="1:14" ht="24" customHeight="1">
      <c r="A88" s="190"/>
      <c r="B88" s="129"/>
      <c r="C88" s="9" t="s">
        <v>58</v>
      </c>
      <c r="D88" s="42">
        <v>0</v>
      </c>
      <c r="E88" s="44">
        <v>0</v>
      </c>
      <c r="F88" s="42">
        <v>0</v>
      </c>
      <c r="G88" s="42">
        <v>0</v>
      </c>
      <c r="H88" s="42">
        <v>0</v>
      </c>
      <c r="I88" s="42">
        <f>D88</f>
        <v>0</v>
      </c>
      <c r="J88" s="44">
        <v>0</v>
      </c>
      <c r="K88" s="185"/>
      <c r="L88" s="184"/>
      <c r="M88" s="12"/>
      <c r="N88" s="1"/>
    </row>
    <row r="89" spans="1:14" ht="30" customHeight="1">
      <c r="A89" s="187" t="s">
        <v>113</v>
      </c>
      <c r="B89" s="116" t="s">
        <v>114</v>
      </c>
      <c r="C89" s="14" t="s">
        <v>56</v>
      </c>
      <c r="D89" s="42">
        <f>I89</f>
        <v>458.403</v>
      </c>
      <c r="E89" s="44">
        <v>0</v>
      </c>
      <c r="F89" s="42">
        <v>0</v>
      </c>
      <c r="G89" s="42">
        <v>0</v>
      </c>
      <c r="H89" s="42">
        <v>0</v>
      </c>
      <c r="I89" s="42">
        <v>458.403</v>
      </c>
      <c r="J89" s="44">
        <v>0</v>
      </c>
      <c r="K89" s="185" t="s">
        <v>44</v>
      </c>
      <c r="L89" s="116" t="s">
        <v>41</v>
      </c>
      <c r="M89" s="12"/>
      <c r="N89" s="1"/>
    </row>
    <row r="90" spans="1:14" ht="30" customHeight="1">
      <c r="A90" s="187"/>
      <c r="B90" s="116"/>
      <c r="C90" s="9" t="s">
        <v>57</v>
      </c>
      <c r="D90" s="42">
        <v>0</v>
      </c>
      <c r="E90" s="44">
        <v>0</v>
      </c>
      <c r="F90" s="42">
        <v>0</v>
      </c>
      <c r="G90" s="42">
        <v>0</v>
      </c>
      <c r="H90" s="42">
        <v>0</v>
      </c>
      <c r="I90" s="42">
        <f>D90</f>
        <v>0</v>
      </c>
      <c r="J90" s="44">
        <v>0</v>
      </c>
      <c r="K90" s="185"/>
      <c r="L90" s="116"/>
      <c r="M90" s="12"/>
      <c r="N90" s="1"/>
    </row>
    <row r="91" spans="1:14" ht="30" customHeight="1">
      <c r="A91" s="187"/>
      <c r="B91" s="116"/>
      <c r="C91" s="9" t="s">
        <v>58</v>
      </c>
      <c r="D91" s="42">
        <v>0</v>
      </c>
      <c r="E91" s="44">
        <v>0</v>
      </c>
      <c r="F91" s="42">
        <v>0</v>
      </c>
      <c r="G91" s="42">
        <v>0</v>
      </c>
      <c r="H91" s="42">
        <v>0</v>
      </c>
      <c r="I91" s="42">
        <f>D91</f>
        <v>0</v>
      </c>
      <c r="J91" s="44">
        <v>0</v>
      </c>
      <c r="K91" s="185"/>
      <c r="L91" s="116"/>
      <c r="M91" s="12"/>
      <c r="N91" s="1"/>
    </row>
    <row r="92" spans="1:14" ht="30" customHeight="1">
      <c r="A92" s="187" t="s">
        <v>206</v>
      </c>
      <c r="B92" s="116" t="s">
        <v>207</v>
      </c>
      <c r="C92" s="14" t="s">
        <v>56</v>
      </c>
      <c r="D92" s="42">
        <f>I92</f>
        <v>0</v>
      </c>
      <c r="E92" s="44">
        <v>0</v>
      </c>
      <c r="F92" s="42">
        <v>0</v>
      </c>
      <c r="G92" s="42">
        <v>0</v>
      </c>
      <c r="H92" s="42">
        <v>0</v>
      </c>
      <c r="I92" s="42">
        <v>0</v>
      </c>
      <c r="J92" s="44">
        <v>0</v>
      </c>
      <c r="K92" s="185" t="s">
        <v>44</v>
      </c>
      <c r="L92" s="116"/>
      <c r="M92" s="12"/>
      <c r="N92" s="1"/>
    </row>
    <row r="93" spans="1:14" ht="30" customHeight="1">
      <c r="A93" s="187"/>
      <c r="B93" s="116"/>
      <c r="C93" s="9" t="s">
        <v>57</v>
      </c>
      <c r="D93" s="42">
        <f>I93</f>
        <v>1200</v>
      </c>
      <c r="E93" s="44">
        <v>0</v>
      </c>
      <c r="F93" s="42">
        <v>0</v>
      </c>
      <c r="G93" s="42">
        <v>0</v>
      </c>
      <c r="H93" s="42">
        <v>0</v>
      </c>
      <c r="I93" s="42">
        <v>1200</v>
      </c>
      <c r="J93" s="44">
        <v>0</v>
      </c>
      <c r="K93" s="185"/>
      <c r="L93" s="116"/>
      <c r="M93" s="12"/>
      <c r="N93" s="1"/>
    </row>
    <row r="94" spans="1:14" ht="30" customHeight="1">
      <c r="A94" s="187"/>
      <c r="B94" s="116"/>
      <c r="C94" s="9" t="s">
        <v>58</v>
      </c>
      <c r="D94" s="42">
        <v>0</v>
      </c>
      <c r="E94" s="44">
        <v>0</v>
      </c>
      <c r="F94" s="42">
        <v>0</v>
      </c>
      <c r="G94" s="42">
        <v>0</v>
      </c>
      <c r="H94" s="42">
        <v>0</v>
      </c>
      <c r="I94" s="42">
        <f>D94</f>
        <v>0</v>
      </c>
      <c r="J94" s="44">
        <v>0</v>
      </c>
      <c r="K94" s="185"/>
      <c r="L94" s="116"/>
      <c r="M94" s="12"/>
      <c r="N94" s="1"/>
    </row>
    <row r="95" spans="1:14" ht="30" customHeight="1">
      <c r="A95" s="187" t="s">
        <v>208</v>
      </c>
      <c r="B95" s="116" t="s">
        <v>209</v>
      </c>
      <c r="C95" s="14" t="s">
        <v>56</v>
      </c>
      <c r="D95" s="42">
        <f>I95</f>
        <v>0</v>
      </c>
      <c r="E95" s="44">
        <v>0</v>
      </c>
      <c r="F95" s="42">
        <v>0</v>
      </c>
      <c r="G95" s="42">
        <v>0</v>
      </c>
      <c r="H95" s="42">
        <v>0</v>
      </c>
      <c r="I95" s="42">
        <v>0</v>
      </c>
      <c r="J95" s="44">
        <v>0</v>
      </c>
      <c r="K95" s="185" t="s">
        <v>44</v>
      </c>
      <c r="L95" s="116"/>
      <c r="M95" s="12"/>
      <c r="N95" s="1"/>
    </row>
    <row r="96" spans="1:14" ht="30" customHeight="1">
      <c r="A96" s="187"/>
      <c r="B96" s="116"/>
      <c r="C96" s="9" t="s">
        <v>57</v>
      </c>
      <c r="D96" s="42">
        <f>I96</f>
        <v>1200</v>
      </c>
      <c r="E96" s="44">
        <v>0</v>
      </c>
      <c r="F96" s="42">
        <v>0</v>
      </c>
      <c r="G96" s="42">
        <v>0</v>
      </c>
      <c r="H96" s="42">
        <v>0</v>
      </c>
      <c r="I96" s="42">
        <v>1200</v>
      </c>
      <c r="J96" s="44">
        <v>0</v>
      </c>
      <c r="K96" s="185"/>
      <c r="L96" s="116"/>
      <c r="M96" s="12"/>
      <c r="N96" s="1"/>
    </row>
    <row r="97" spans="1:14" ht="30" customHeight="1">
      <c r="A97" s="187"/>
      <c r="B97" s="116"/>
      <c r="C97" s="9" t="s">
        <v>58</v>
      </c>
      <c r="D97" s="42">
        <v>0</v>
      </c>
      <c r="E97" s="44">
        <v>0</v>
      </c>
      <c r="F97" s="42">
        <v>0</v>
      </c>
      <c r="G97" s="42">
        <v>0</v>
      </c>
      <c r="H97" s="42">
        <v>0</v>
      </c>
      <c r="I97" s="42">
        <f>D97</f>
        <v>0</v>
      </c>
      <c r="J97" s="44">
        <v>0</v>
      </c>
      <c r="K97" s="185"/>
      <c r="L97" s="116"/>
      <c r="M97" s="12"/>
      <c r="N97" s="1"/>
    </row>
    <row r="98" spans="1:14" ht="30" customHeight="1">
      <c r="A98" s="187" t="s">
        <v>214</v>
      </c>
      <c r="B98" s="116" t="s">
        <v>224</v>
      </c>
      <c r="C98" s="14" t="s">
        <v>56</v>
      </c>
      <c r="D98" s="42">
        <f>I98</f>
        <v>0</v>
      </c>
      <c r="E98" s="44">
        <v>0</v>
      </c>
      <c r="F98" s="42">
        <v>0</v>
      </c>
      <c r="G98" s="42">
        <v>0</v>
      </c>
      <c r="H98" s="42">
        <v>0</v>
      </c>
      <c r="I98" s="42">
        <v>0</v>
      </c>
      <c r="J98" s="44">
        <v>0</v>
      </c>
      <c r="K98" s="185" t="s">
        <v>44</v>
      </c>
      <c r="L98" s="116"/>
      <c r="M98" s="12"/>
      <c r="N98" s="1"/>
    </row>
    <row r="99" spans="1:14" ht="30" customHeight="1">
      <c r="A99" s="187"/>
      <c r="B99" s="116"/>
      <c r="C99" s="9" t="s">
        <v>57</v>
      </c>
      <c r="D99" s="42">
        <f>I99</f>
        <v>600</v>
      </c>
      <c r="E99" s="44">
        <v>0</v>
      </c>
      <c r="F99" s="42">
        <v>0</v>
      </c>
      <c r="G99" s="42">
        <v>0</v>
      </c>
      <c r="H99" s="42">
        <v>0</v>
      </c>
      <c r="I99" s="42">
        <v>600</v>
      </c>
      <c r="J99" s="44">
        <v>0</v>
      </c>
      <c r="K99" s="185"/>
      <c r="L99" s="116"/>
      <c r="M99" s="12"/>
      <c r="N99" s="1"/>
    </row>
    <row r="100" spans="1:14" ht="30" customHeight="1">
      <c r="A100" s="187"/>
      <c r="B100" s="116"/>
      <c r="C100" s="9" t="s">
        <v>58</v>
      </c>
      <c r="D100" s="42">
        <v>0</v>
      </c>
      <c r="E100" s="44">
        <v>0</v>
      </c>
      <c r="F100" s="42">
        <v>0</v>
      </c>
      <c r="G100" s="42">
        <v>0</v>
      </c>
      <c r="H100" s="42">
        <v>0</v>
      </c>
      <c r="I100" s="42">
        <f>D100</f>
        <v>0</v>
      </c>
      <c r="J100" s="44">
        <v>0</v>
      </c>
      <c r="K100" s="185"/>
      <c r="L100" s="116"/>
      <c r="M100" s="12"/>
      <c r="N100" s="1"/>
    </row>
    <row r="101" spans="1:14" ht="30" customHeight="1">
      <c r="A101" s="187" t="s">
        <v>225</v>
      </c>
      <c r="B101" s="116" t="s">
        <v>215</v>
      </c>
      <c r="C101" s="14" t="s">
        <v>57</v>
      </c>
      <c r="D101" s="42">
        <f>I101</f>
        <v>0</v>
      </c>
      <c r="E101" s="44">
        <v>0</v>
      </c>
      <c r="F101" s="42">
        <v>0</v>
      </c>
      <c r="G101" s="42">
        <v>0</v>
      </c>
      <c r="H101" s="42">
        <v>0</v>
      </c>
      <c r="I101" s="42">
        <v>0</v>
      </c>
      <c r="J101" s="44">
        <v>0</v>
      </c>
      <c r="K101" s="185" t="s">
        <v>44</v>
      </c>
      <c r="L101" s="116"/>
      <c r="M101" s="12"/>
      <c r="N101" s="1"/>
    </row>
    <row r="102" spans="1:14" ht="30" customHeight="1">
      <c r="A102" s="187"/>
      <c r="B102" s="116"/>
      <c r="C102" s="9" t="s">
        <v>58</v>
      </c>
      <c r="D102" s="42">
        <f>I102</f>
        <v>0</v>
      </c>
      <c r="E102" s="44">
        <v>0</v>
      </c>
      <c r="F102" s="42">
        <v>0</v>
      </c>
      <c r="G102" s="42">
        <v>0</v>
      </c>
      <c r="H102" s="42">
        <v>0</v>
      </c>
      <c r="I102" s="42">
        <v>0</v>
      </c>
      <c r="J102" s="44">
        <v>0</v>
      </c>
      <c r="K102" s="185"/>
      <c r="L102" s="116"/>
      <c r="M102" s="12"/>
      <c r="N102" s="1"/>
    </row>
    <row r="103" spans="1:14" ht="30" customHeight="1">
      <c r="A103" s="187"/>
      <c r="B103" s="116"/>
      <c r="C103" s="9" t="s">
        <v>211</v>
      </c>
      <c r="D103" s="42">
        <v>0</v>
      </c>
      <c r="E103" s="44">
        <v>0</v>
      </c>
      <c r="F103" s="42">
        <v>0</v>
      </c>
      <c r="G103" s="42">
        <v>0</v>
      </c>
      <c r="H103" s="42">
        <v>0</v>
      </c>
      <c r="I103" s="42">
        <f>D103</f>
        <v>0</v>
      </c>
      <c r="J103" s="44">
        <v>0</v>
      </c>
      <c r="K103" s="185"/>
      <c r="L103" s="116"/>
      <c r="M103" s="12"/>
      <c r="N103" s="1"/>
    </row>
    <row r="104" spans="1:14" ht="24" customHeight="1">
      <c r="A104" s="64" t="s">
        <v>90</v>
      </c>
      <c r="B104" s="208" t="s">
        <v>91</v>
      </c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12"/>
      <c r="N104" s="1"/>
    </row>
    <row r="105" spans="1:14" ht="24" customHeight="1">
      <c r="A105" s="186" t="s">
        <v>93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2"/>
      <c r="N105" s="1"/>
    </row>
    <row r="106" spans="1:14" ht="24" customHeight="1">
      <c r="A106" s="186" t="s">
        <v>92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2"/>
      <c r="N106" s="1"/>
    </row>
    <row r="107" spans="1:14" ht="24" customHeight="1">
      <c r="A107" s="186" t="s">
        <v>52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2"/>
      <c r="N107" s="1"/>
    </row>
    <row r="108" spans="1:14" ht="29.25" customHeight="1">
      <c r="A108" s="187" t="s">
        <v>94</v>
      </c>
      <c r="B108" s="116" t="s">
        <v>110</v>
      </c>
      <c r="C108" s="14" t="s">
        <v>56</v>
      </c>
      <c r="D108" s="79">
        <f>F108+I108</f>
        <v>907.78526</v>
      </c>
      <c r="E108" s="99">
        <v>0</v>
      </c>
      <c r="F108" s="79">
        <v>862.396</v>
      </c>
      <c r="G108" s="99">
        <v>0</v>
      </c>
      <c r="H108" s="99">
        <v>0</v>
      </c>
      <c r="I108" s="79">
        <v>45.38926</v>
      </c>
      <c r="J108" s="99">
        <v>0</v>
      </c>
      <c r="K108" s="185" t="s">
        <v>95</v>
      </c>
      <c r="L108" s="116" t="s">
        <v>96</v>
      </c>
      <c r="M108" s="12"/>
      <c r="N108" s="1"/>
    </row>
    <row r="109" spans="1:14" ht="30" customHeight="1">
      <c r="A109" s="187"/>
      <c r="B109" s="116"/>
      <c r="C109" s="9" t="s">
        <v>57</v>
      </c>
      <c r="D109" s="79">
        <f>I109+F109</f>
        <v>837.52362</v>
      </c>
      <c r="E109" s="99">
        <v>0</v>
      </c>
      <c r="F109" s="99">
        <f>G109+H109</f>
        <v>797.6415400000001</v>
      </c>
      <c r="G109" s="99">
        <v>707.83009</v>
      </c>
      <c r="H109" s="99">
        <v>89.81145</v>
      </c>
      <c r="I109" s="79">
        <v>39.88208</v>
      </c>
      <c r="J109" s="99">
        <v>0</v>
      </c>
      <c r="K109" s="185"/>
      <c r="L109" s="116"/>
      <c r="M109" s="12"/>
      <c r="N109" s="1"/>
    </row>
    <row r="110" spans="1:14" ht="28.5" customHeight="1">
      <c r="A110" s="187"/>
      <c r="B110" s="116"/>
      <c r="C110" s="9" t="s">
        <v>58</v>
      </c>
      <c r="D110" s="79">
        <v>0</v>
      </c>
      <c r="E110" s="99">
        <v>0</v>
      </c>
      <c r="F110" s="79">
        <v>0</v>
      </c>
      <c r="G110" s="99">
        <v>0</v>
      </c>
      <c r="H110" s="99">
        <v>0</v>
      </c>
      <c r="I110" s="79">
        <f>D110</f>
        <v>0</v>
      </c>
      <c r="J110" s="99">
        <v>0</v>
      </c>
      <c r="K110" s="185"/>
      <c r="L110" s="116"/>
      <c r="M110" s="12"/>
      <c r="N110" s="1"/>
    </row>
    <row r="111" spans="1:14" ht="19.5" customHeight="1">
      <c r="A111" s="188"/>
      <c r="B111" s="162" t="s">
        <v>11</v>
      </c>
      <c r="C111" s="207" t="s">
        <v>56</v>
      </c>
      <c r="D111" s="45">
        <f>D18+D22+D30+D86</f>
        <v>2123.93471</v>
      </c>
      <c r="E111" s="45">
        <f>E22</f>
        <v>120.6</v>
      </c>
      <c r="F111" s="46">
        <v>0</v>
      </c>
      <c r="G111" s="45">
        <v>0</v>
      </c>
      <c r="H111" s="46">
        <v>0</v>
      </c>
      <c r="I111" s="45">
        <f>I18+I22+I30+I86</f>
        <v>2003.33471</v>
      </c>
      <c r="J111" s="42">
        <v>0</v>
      </c>
      <c r="K111" s="14" t="s">
        <v>15</v>
      </c>
      <c r="L111" s="127"/>
      <c r="M111" s="12"/>
      <c r="N111" s="1"/>
    </row>
    <row r="112" spans="1:14" ht="19.5" customHeight="1">
      <c r="A112" s="189"/>
      <c r="B112" s="163"/>
      <c r="C112" s="207"/>
      <c r="D112" s="45">
        <f>D26+D59+D62+D65+D68+D34+D71+D74+D77+D80+D83+D37+D89+D40+D43+D46</f>
        <v>2651.8309999999997</v>
      </c>
      <c r="E112" s="45">
        <v>0</v>
      </c>
      <c r="F112" s="46">
        <v>0</v>
      </c>
      <c r="G112" s="45">
        <v>0</v>
      </c>
      <c r="H112" s="46">
        <v>0</v>
      </c>
      <c r="I112" s="45">
        <f>I26+I59+I62+I65+I68+I71+I74+I77+I80+I83+I34+I37+I89+I40+I43+I46</f>
        <v>2651.8309999999997</v>
      </c>
      <c r="J112" s="46">
        <v>0</v>
      </c>
      <c r="K112" s="14" t="s">
        <v>14</v>
      </c>
      <c r="L112" s="128"/>
      <c r="M112" s="12"/>
      <c r="N112" s="1"/>
    </row>
    <row r="113" spans="1:14" ht="19.5" customHeight="1">
      <c r="A113" s="189"/>
      <c r="B113" s="163"/>
      <c r="C113" s="207"/>
      <c r="D113" s="45">
        <f>D108</f>
        <v>907.78526</v>
      </c>
      <c r="E113" s="45">
        <v>0</v>
      </c>
      <c r="F113" s="46">
        <f>F108</f>
        <v>862.396</v>
      </c>
      <c r="G113" s="45">
        <f>G108</f>
        <v>0</v>
      </c>
      <c r="H113" s="46">
        <v>0</v>
      </c>
      <c r="I113" s="45">
        <f>I108</f>
        <v>45.38926</v>
      </c>
      <c r="J113" s="46">
        <v>0</v>
      </c>
      <c r="K113" s="14" t="s">
        <v>95</v>
      </c>
      <c r="L113" s="128"/>
      <c r="M113" s="12"/>
      <c r="N113" s="1"/>
    </row>
    <row r="114" spans="1:14" ht="19.5" customHeight="1">
      <c r="A114" s="189"/>
      <c r="B114" s="163"/>
      <c r="C114" s="30" t="s">
        <v>71</v>
      </c>
      <c r="D114" s="45">
        <f>D111+D112+D113</f>
        <v>5683.550969999999</v>
      </c>
      <c r="E114" s="45">
        <f>E111</f>
        <v>120.6</v>
      </c>
      <c r="F114" s="46">
        <f>F113</f>
        <v>862.396</v>
      </c>
      <c r="G114" s="45">
        <f>G113</f>
        <v>0</v>
      </c>
      <c r="H114" s="46">
        <v>0</v>
      </c>
      <c r="I114" s="45">
        <f>I111+I112+I113</f>
        <v>4700.554969999999</v>
      </c>
      <c r="J114" s="46">
        <v>0</v>
      </c>
      <c r="K114" s="14"/>
      <c r="L114" s="128"/>
      <c r="M114" s="12"/>
      <c r="N114" s="1"/>
    </row>
    <row r="115" spans="1:14" ht="19.5" customHeight="1">
      <c r="A115" s="189"/>
      <c r="B115" s="163"/>
      <c r="C115" s="179" t="s">
        <v>57</v>
      </c>
      <c r="D115" s="45">
        <f>D19+D23+D31</f>
        <v>2221.49</v>
      </c>
      <c r="E115" s="45">
        <v>120.6</v>
      </c>
      <c r="F115" s="46">
        <v>0</v>
      </c>
      <c r="G115" s="45">
        <v>0</v>
      </c>
      <c r="H115" s="46">
        <v>0</v>
      </c>
      <c r="I115" s="45">
        <f>I19+I31</f>
        <v>2100.8900000000003</v>
      </c>
      <c r="J115" s="46">
        <v>0</v>
      </c>
      <c r="K115" s="14" t="s">
        <v>15</v>
      </c>
      <c r="L115" s="128"/>
      <c r="M115" s="12"/>
      <c r="N115" s="1"/>
    </row>
    <row r="116" spans="1:14" ht="19.5" customHeight="1">
      <c r="A116" s="189"/>
      <c r="B116" s="163"/>
      <c r="C116" s="180"/>
      <c r="D116" s="45">
        <f>D27+D35+D38+D41+D44+D47+D50+D57+D60+D63+D66+D69+D72+D75+D78+D81+D84+D90+D93+D96+D102+D99</f>
        <v>3551.205</v>
      </c>
      <c r="E116" s="45">
        <v>0</v>
      </c>
      <c r="F116" s="46">
        <v>0</v>
      </c>
      <c r="G116" s="45">
        <v>0</v>
      </c>
      <c r="H116" s="46">
        <v>0</v>
      </c>
      <c r="I116" s="45">
        <f>I27+I63+I66+I35+I38+I41+I44+I47+I50+I93+I96+I99</f>
        <v>3551.205</v>
      </c>
      <c r="J116" s="46">
        <v>0</v>
      </c>
      <c r="K116" s="14" t="s">
        <v>14</v>
      </c>
      <c r="L116" s="128"/>
      <c r="M116" s="12"/>
      <c r="N116" s="1"/>
    </row>
    <row r="117" spans="1:14" ht="19.5" customHeight="1">
      <c r="A117" s="189"/>
      <c r="B117" s="163"/>
      <c r="C117" s="181"/>
      <c r="D117" s="45">
        <f>F117+I117</f>
        <v>837.52362</v>
      </c>
      <c r="E117" s="45">
        <v>0</v>
      </c>
      <c r="F117" s="45">
        <f>G117+H117</f>
        <v>797.6415400000001</v>
      </c>
      <c r="G117" s="45">
        <f>G109</f>
        <v>707.83009</v>
      </c>
      <c r="H117" s="45">
        <f>H109</f>
        <v>89.81145</v>
      </c>
      <c r="I117" s="45">
        <f>I109</f>
        <v>39.88208</v>
      </c>
      <c r="J117" s="46">
        <v>0</v>
      </c>
      <c r="K117" s="14" t="s">
        <v>95</v>
      </c>
      <c r="L117" s="128"/>
      <c r="M117" s="12"/>
      <c r="N117" s="1"/>
    </row>
    <row r="118" spans="1:14" ht="19.5" customHeight="1">
      <c r="A118" s="189"/>
      <c r="B118" s="163"/>
      <c r="C118" s="86" t="s">
        <v>72</v>
      </c>
      <c r="D118" s="45">
        <f>D115+D116+D117</f>
        <v>6610.21862</v>
      </c>
      <c r="E118" s="45">
        <f>E115</f>
        <v>120.6</v>
      </c>
      <c r="F118" s="46">
        <f>F117</f>
        <v>797.6415400000001</v>
      </c>
      <c r="G118" s="45">
        <f>G115+G116+G117</f>
        <v>707.83009</v>
      </c>
      <c r="H118" s="46">
        <f>H117</f>
        <v>89.81145</v>
      </c>
      <c r="I118" s="45">
        <f>I115+I116+I117</f>
        <v>5691.977080000001</v>
      </c>
      <c r="J118" s="46">
        <v>0</v>
      </c>
      <c r="K118" s="14"/>
      <c r="L118" s="128"/>
      <c r="M118" s="12"/>
      <c r="N118" s="1"/>
    </row>
    <row r="119" spans="1:14" ht="19.5" customHeight="1">
      <c r="A119" s="189"/>
      <c r="B119" s="163"/>
      <c r="C119" s="207" t="s">
        <v>58</v>
      </c>
      <c r="D119" s="45">
        <f>D20+D24+D32</f>
        <v>2370.6</v>
      </c>
      <c r="E119" s="45">
        <v>120.6</v>
      </c>
      <c r="F119" s="46">
        <v>0</v>
      </c>
      <c r="G119" s="45">
        <v>0</v>
      </c>
      <c r="H119" s="46">
        <v>0</v>
      </c>
      <c r="I119" s="45">
        <f>I20+I24+I32</f>
        <v>2250</v>
      </c>
      <c r="J119" s="45">
        <v>0</v>
      </c>
      <c r="K119" s="14" t="s">
        <v>15</v>
      </c>
      <c r="L119" s="128"/>
      <c r="M119" s="12"/>
      <c r="N119" s="1"/>
    </row>
    <row r="120" spans="1:14" ht="19.5" customHeight="1">
      <c r="A120" s="189"/>
      <c r="B120" s="163"/>
      <c r="C120" s="207"/>
      <c r="D120" s="45">
        <f>D64+D67</f>
        <v>0</v>
      </c>
      <c r="E120" s="45">
        <v>0</v>
      </c>
      <c r="F120" s="46">
        <v>0</v>
      </c>
      <c r="G120" s="45">
        <v>0</v>
      </c>
      <c r="H120" s="46">
        <v>0</v>
      </c>
      <c r="I120" s="45">
        <f>I64+I67</f>
        <v>0</v>
      </c>
      <c r="J120" s="45">
        <v>0</v>
      </c>
      <c r="K120" s="14" t="s">
        <v>14</v>
      </c>
      <c r="L120" s="128"/>
      <c r="M120" s="12"/>
      <c r="N120" s="1"/>
    </row>
    <row r="121" spans="1:14" ht="19.5" customHeight="1">
      <c r="A121" s="189"/>
      <c r="B121" s="163"/>
      <c r="C121" s="27" t="s">
        <v>73</v>
      </c>
      <c r="D121" s="45">
        <f>D119+D120</f>
        <v>2370.6</v>
      </c>
      <c r="E121" s="45">
        <f>E119</f>
        <v>120.6</v>
      </c>
      <c r="F121" s="46">
        <v>0</v>
      </c>
      <c r="G121" s="45">
        <v>0</v>
      </c>
      <c r="H121" s="46">
        <v>0</v>
      </c>
      <c r="I121" s="45">
        <f>I119+I120</f>
        <v>2250</v>
      </c>
      <c r="J121" s="46">
        <v>0</v>
      </c>
      <c r="K121" s="84"/>
      <c r="L121" s="128"/>
      <c r="M121" s="12"/>
      <c r="N121" s="1"/>
    </row>
    <row r="122" spans="1:12" ht="18.75" customHeight="1">
      <c r="A122" s="189"/>
      <c r="B122" s="163"/>
      <c r="C122" s="207" t="s">
        <v>211</v>
      </c>
      <c r="D122" s="45">
        <f>E122+I122</f>
        <v>2370.6</v>
      </c>
      <c r="E122" s="45">
        <v>120.6</v>
      </c>
      <c r="F122" s="46">
        <v>0</v>
      </c>
      <c r="G122" s="45">
        <v>0</v>
      </c>
      <c r="H122" s="46">
        <v>0</v>
      </c>
      <c r="I122" s="45">
        <f>I21+I25+I29+I33</f>
        <v>2250</v>
      </c>
      <c r="J122" s="45">
        <v>0</v>
      </c>
      <c r="K122" s="14" t="s">
        <v>15</v>
      </c>
      <c r="L122" s="128"/>
    </row>
    <row r="123" spans="1:12" ht="20.25" customHeight="1">
      <c r="A123" s="189"/>
      <c r="B123" s="163"/>
      <c r="C123" s="207"/>
      <c r="D123" s="45">
        <v>0</v>
      </c>
      <c r="E123" s="45">
        <v>0</v>
      </c>
      <c r="F123" s="46">
        <v>0</v>
      </c>
      <c r="G123" s="45">
        <v>0</v>
      </c>
      <c r="H123" s="46">
        <v>0</v>
      </c>
      <c r="I123" s="45">
        <v>0</v>
      </c>
      <c r="J123" s="45">
        <v>0</v>
      </c>
      <c r="K123" s="14" t="s">
        <v>14</v>
      </c>
      <c r="L123" s="128"/>
    </row>
    <row r="124" spans="1:12" ht="19.5" customHeight="1">
      <c r="A124" s="189"/>
      <c r="B124" s="163"/>
      <c r="C124" s="27" t="s">
        <v>212</v>
      </c>
      <c r="D124" s="45">
        <f>D122+D123</f>
        <v>2370.6</v>
      </c>
      <c r="E124" s="45">
        <f>E25</f>
        <v>120.6</v>
      </c>
      <c r="F124" s="46">
        <v>0</v>
      </c>
      <c r="G124" s="45">
        <v>0</v>
      </c>
      <c r="H124" s="46">
        <v>0</v>
      </c>
      <c r="I124" s="45">
        <f>I122+I123</f>
        <v>2250</v>
      </c>
      <c r="J124" s="46">
        <v>0</v>
      </c>
      <c r="K124" s="84"/>
      <c r="L124" s="128"/>
    </row>
    <row r="125" spans="1:12" ht="18" customHeight="1">
      <c r="A125" s="190"/>
      <c r="B125" s="164"/>
      <c r="C125" s="34" t="s">
        <v>213</v>
      </c>
      <c r="D125" s="47">
        <f>D114+D118+D121+D124</f>
        <v>17034.96959</v>
      </c>
      <c r="E125" s="47">
        <f>E114+E118+E121+E124</f>
        <v>482.4</v>
      </c>
      <c r="F125" s="47">
        <f>F114+F118+F121+F124</f>
        <v>1660.03754</v>
      </c>
      <c r="G125" s="47">
        <f>G114+G118+G121+G124</f>
        <v>707.83009</v>
      </c>
      <c r="H125" s="47">
        <f>H117</f>
        <v>89.81145</v>
      </c>
      <c r="I125" s="47">
        <f>I114+I118+I121+I124</f>
        <v>14892.53205</v>
      </c>
      <c r="J125" s="47">
        <v>0</v>
      </c>
      <c r="K125" s="14"/>
      <c r="L125" s="129"/>
    </row>
    <row r="126" spans="1:10" ht="18" customHeight="1">
      <c r="A126" s="25"/>
      <c r="B126" s="206"/>
      <c r="C126" s="206"/>
      <c r="D126" s="206"/>
      <c r="E126" s="206"/>
      <c r="F126" s="206"/>
      <c r="G126" s="206"/>
      <c r="H126" s="206"/>
      <c r="I126" s="206"/>
      <c r="J126" s="206"/>
    </row>
    <row r="127" spans="1:10" ht="13.5" customHeight="1">
      <c r="A127" s="25"/>
      <c r="B127" s="117"/>
      <c r="C127" s="117"/>
      <c r="D127" s="117"/>
      <c r="E127" s="21"/>
      <c r="F127" s="21"/>
      <c r="G127" s="21"/>
      <c r="H127" s="117"/>
      <c r="I127" s="117"/>
      <c r="J127" s="21"/>
    </row>
    <row r="128" spans="1:10" ht="18.75" customHeight="1">
      <c r="A128" s="25"/>
      <c r="B128" s="21"/>
      <c r="C128" s="21"/>
      <c r="D128" s="23"/>
      <c r="E128" s="23"/>
      <c r="F128" s="23"/>
      <c r="G128" s="23"/>
      <c r="H128" s="23"/>
      <c r="I128" s="23"/>
      <c r="J128" s="21"/>
    </row>
    <row r="129" spans="1:10" ht="17.25" customHeight="1">
      <c r="A129" s="25"/>
      <c r="B129" s="41"/>
      <c r="C129" s="41"/>
      <c r="D129" s="41"/>
      <c r="E129" s="41"/>
      <c r="F129" s="41"/>
      <c r="G129" s="41"/>
      <c r="H129" s="205"/>
      <c r="I129" s="205"/>
      <c r="J129" s="41"/>
    </row>
    <row r="130" ht="21.75" customHeight="1">
      <c r="A130" s="25"/>
    </row>
    <row r="131" spans="1:10" ht="18" customHeight="1">
      <c r="A131" s="25"/>
      <c r="B131" s="21"/>
      <c r="C131" s="21"/>
      <c r="D131" s="21"/>
      <c r="E131" s="21"/>
      <c r="F131" s="21"/>
      <c r="G131" s="21"/>
      <c r="H131" s="117"/>
      <c r="I131" s="117"/>
      <c r="J131" s="21"/>
    </row>
    <row r="132" spans="1:10" ht="15">
      <c r="A132" s="25"/>
      <c r="B132" s="10"/>
      <c r="C132" s="25"/>
      <c r="D132" s="25"/>
      <c r="E132" s="25"/>
      <c r="F132" s="25"/>
      <c r="G132" s="25"/>
      <c r="H132" s="25"/>
      <c r="I132" s="25"/>
      <c r="J132" s="25"/>
    </row>
  </sheetData>
  <sheetProtection/>
  <mergeCells count="131">
    <mergeCell ref="A98:A100"/>
    <mergeCell ref="B98:B100"/>
    <mergeCell ref="K89:K91"/>
    <mergeCell ref="K68:K70"/>
    <mergeCell ref="A77:A79"/>
    <mergeCell ref="A80:A82"/>
    <mergeCell ref="B80:B82"/>
    <mergeCell ref="A83:A85"/>
    <mergeCell ref="B83:B85"/>
    <mergeCell ref="A86:A88"/>
    <mergeCell ref="K101:K103"/>
    <mergeCell ref="K98:K100"/>
    <mergeCell ref="K71:K73"/>
    <mergeCell ref="K86:K88"/>
    <mergeCell ref="K74:K76"/>
    <mergeCell ref="K80:K82"/>
    <mergeCell ref="K77:K79"/>
    <mergeCell ref="K83:K85"/>
    <mergeCell ref="K65:K67"/>
    <mergeCell ref="K46:K48"/>
    <mergeCell ref="B77:B79"/>
    <mergeCell ref="K59:K61"/>
    <mergeCell ref="K62:K64"/>
    <mergeCell ref="K56:K58"/>
    <mergeCell ref="B46:B48"/>
    <mergeCell ref="A49:A51"/>
    <mergeCell ref="B49:B51"/>
    <mergeCell ref="B71:B73"/>
    <mergeCell ref="B68:B70"/>
    <mergeCell ref="A65:A67"/>
    <mergeCell ref="A62:A64"/>
    <mergeCell ref="A59:A61"/>
    <mergeCell ref="B59:B61"/>
    <mergeCell ref="A55:L55"/>
    <mergeCell ref="A54:L54"/>
    <mergeCell ref="L111:L125"/>
    <mergeCell ref="C111:C113"/>
    <mergeCell ref="B104:L104"/>
    <mergeCell ref="A106:L106"/>
    <mergeCell ref="L108:L110"/>
    <mergeCell ref="B108:B110"/>
    <mergeCell ref="K108:K110"/>
    <mergeCell ref="A111:A114"/>
    <mergeCell ref="A115:A125"/>
    <mergeCell ref="B111:B125"/>
    <mergeCell ref="H131:I131"/>
    <mergeCell ref="A5:L5"/>
    <mergeCell ref="A6:L6"/>
    <mergeCell ref="E7:I7"/>
    <mergeCell ref="H129:I129"/>
    <mergeCell ref="H127:I127"/>
    <mergeCell ref="B126:J126"/>
    <mergeCell ref="C122:C123"/>
    <mergeCell ref="B127:D127"/>
    <mergeCell ref="C119:C120"/>
    <mergeCell ref="A2:L2"/>
    <mergeCell ref="B13:L13"/>
    <mergeCell ref="J4:L4"/>
    <mergeCell ref="A17:L17"/>
    <mergeCell ref="A14:L14"/>
    <mergeCell ref="A15:L16"/>
    <mergeCell ref="H3:L3"/>
    <mergeCell ref="E8:E11"/>
    <mergeCell ref="F8:I8"/>
    <mergeCell ref="F9:H9"/>
    <mergeCell ref="A22:A25"/>
    <mergeCell ref="B22:B25"/>
    <mergeCell ref="L18:L33"/>
    <mergeCell ref="A18:A21"/>
    <mergeCell ref="A26:A29"/>
    <mergeCell ref="B26:B29"/>
    <mergeCell ref="A30:A33"/>
    <mergeCell ref="B30:B33"/>
    <mergeCell ref="B18:B21"/>
    <mergeCell ref="K43:K45"/>
    <mergeCell ref="K18:K21"/>
    <mergeCell ref="K22:K25"/>
    <mergeCell ref="K26:K29"/>
    <mergeCell ref="K30:K33"/>
    <mergeCell ref="A37:A39"/>
    <mergeCell ref="A34:A36"/>
    <mergeCell ref="B34:B36"/>
    <mergeCell ref="K37:K39"/>
    <mergeCell ref="K34:K36"/>
    <mergeCell ref="L56:L61"/>
    <mergeCell ref="L34:L51"/>
    <mergeCell ref="K49:K51"/>
    <mergeCell ref="B52:L52"/>
    <mergeCell ref="B37:B39"/>
    <mergeCell ref="K40:K42"/>
    <mergeCell ref="A53:L53"/>
    <mergeCell ref="A43:A45"/>
    <mergeCell ref="A46:A48"/>
    <mergeCell ref="B43:B45"/>
    <mergeCell ref="B86:B88"/>
    <mergeCell ref="A92:A94"/>
    <mergeCell ref="A105:L105"/>
    <mergeCell ref="A101:A103"/>
    <mergeCell ref="B101:B103"/>
    <mergeCell ref="A89:A91"/>
    <mergeCell ref="B89:B91"/>
    <mergeCell ref="B92:B94"/>
    <mergeCell ref="A95:A97"/>
    <mergeCell ref="B95:B97"/>
    <mergeCell ref="A74:A76"/>
    <mergeCell ref="B74:B76"/>
    <mergeCell ref="A40:A42"/>
    <mergeCell ref="B40:B42"/>
    <mergeCell ref="A71:A73"/>
    <mergeCell ref="A68:A70"/>
    <mergeCell ref="A56:A58"/>
    <mergeCell ref="B56:B58"/>
    <mergeCell ref="B62:B64"/>
    <mergeCell ref="B65:B67"/>
    <mergeCell ref="C115:C117"/>
    <mergeCell ref="J7:J11"/>
    <mergeCell ref="K7:K11"/>
    <mergeCell ref="L7:L11"/>
    <mergeCell ref="L89:L103"/>
    <mergeCell ref="L62:L88"/>
    <mergeCell ref="K95:K97"/>
    <mergeCell ref="K92:K94"/>
    <mergeCell ref="A107:L107"/>
    <mergeCell ref="A108:A110"/>
    <mergeCell ref="G10:H10"/>
    <mergeCell ref="F10:F11"/>
    <mergeCell ref="I9:I11"/>
    <mergeCell ref="A7:A11"/>
    <mergeCell ref="B7:B11"/>
    <mergeCell ref="C7:C11"/>
    <mergeCell ref="D7:D1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7" r:id="rId1"/>
  <rowBreaks count="5" manualBreakCount="5">
    <brk id="33" max="11" man="1"/>
    <brk id="61" max="11" man="1"/>
    <brk id="88" max="11" man="1"/>
    <brk id="110" max="11" man="1"/>
    <brk id="12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6.7109375" style="0" customWidth="1"/>
    <col min="2" max="2" width="16.28125" style="76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26.57421875" style="0" customWidth="1"/>
  </cols>
  <sheetData>
    <row r="1" spans="10:11" ht="15">
      <c r="J1" s="147" t="s">
        <v>236</v>
      </c>
      <c r="K1" s="147"/>
    </row>
    <row r="2" spans="1:15" ht="15">
      <c r="A2" s="1"/>
      <c r="B2" s="89"/>
      <c r="C2" s="1"/>
      <c r="D2" s="1"/>
      <c r="E2" s="147" t="s">
        <v>233</v>
      </c>
      <c r="F2" s="147"/>
      <c r="G2" s="147"/>
      <c r="H2" s="147"/>
      <c r="I2" s="147"/>
      <c r="J2" s="147"/>
      <c r="K2" s="147"/>
      <c r="L2" s="40"/>
      <c r="M2" s="40"/>
      <c r="N2" s="40"/>
      <c r="O2" s="40"/>
    </row>
    <row r="3" spans="1:15" ht="15">
      <c r="A3" s="1"/>
      <c r="B3" s="89"/>
      <c r="C3" s="1"/>
      <c r="D3" s="1"/>
      <c r="E3" s="62"/>
      <c r="F3" s="62"/>
      <c r="G3" s="62"/>
      <c r="H3" s="62"/>
      <c r="I3" s="147" t="s">
        <v>338</v>
      </c>
      <c r="J3" s="147"/>
      <c r="K3" s="147"/>
      <c r="L3" s="40"/>
      <c r="M3" s="40"/>
      <c r="N3" s="40"/>
      <c r="O3" s="40"/>
    </row>
    <row r="4" spans="1:15" ht="15" customHeight="1">
      <c r="A4" s="1"/>
      <c r="B4" s="89"/>
      <c r="C4" s="1"/>
      <c r="D4" s="1"/>
      <c r="E4" s="62"/>
      <c r="F4" s="62"/>
      <c r="G4" s="62"/>
      <c r="H4" s="62"/>
      <c r="I4" s="62"/>
      <c r="J4" s="62"/>
      <c r="K4" s="62" t="s">
        <v>239</v>
      </c>
      <c r="L4" s="40"/>
      <c r="M4" s="40"/>
      <c r="N4" s="40"/>
      <c r="O4" s="40"/>
    </row>
    <row r="5" spans="1:15" ht="15">
      <c r="A5" s="1"/>
      <c r="B5" s="89"/>
      <c r="C5" s="1"/>
      <c r="D5" s="1"/>
      <c r="E5" s="1"/>
      <c r="F5" s="147" t="s">
        <v>198</v>
      </c>
      <c r="G5" s="147"/>
      <c r="H5" s="147"/>
      <c r="I5" s="147"/>
      <c r="J5" s="147"/>
      <c r="K5" s="147"/>
      <c r="L5" s="40"/>
      <c r="M5" s="40"/>
      <c r="N5" s="40"/>
      <c r="O5" s="40"/>
    </row>
    <row r="6" spans="1:15" ht="15">
      <c r="A6" s="1"/>
      <c r="B6" s="89"/>
      <c r="C6" s="1"/>
      <c r="D6" s="1"/>
      <c r="E6" s="1"/>
      <c r="F6" s="1"/>
      <c r="G6" s="1"/>
      <c r="H6" s="62"/>
      <c r="I6" s="62"/>
      <c r="J6" s="62"/>
      <c r="K6" s="62"/>
      <c r="L6" s="40"/>
      <c r="M6" s="40"/>
      <c r="N6" s="40"/>
      <c r="O6" s="40"/>
    </row>
    <row r="7" spans="1:11" ht="27" customHeight="1">
      <c r="A7" s="148" t="s">
        <v>245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1" ht="14.25" customHeight="1">
      <c r="A8" s="152" t="s">
        <v>0</v>
      </c>
      <c r="B8" s="214" t="s">
        <v>1</v>
      </c>
      <c r="C8" s="130" t="s">
        <v>2</v>
      </c>
      <c r="D8" s="130" t="s">
        <v>23</v>
      </c>
      <c r="E8" s="149" t="s">
        <v>3</v>
      </c>
      <c r="F8" s="149"/>
      <c r="G8" s="149"/>
      <c r="H8" s="149"/>
      <c r="I8" s="149"/>
      <c r="J8" s="130" t="s">
        <v>8</v>
      </c>
      <c r="K8" s="133" t="s">
        <v>9</v>
      </c>
    </row>
    <row r="9" spans="1:11" ht="12.75" customHeight="1">
      <c r="A9" s="153"/>
      <c r="B9" s="215"/>
      <c r="C9" s="131"/>
      <c r="D9" s="131"/>
      <c r="E9" s="130" t="s">
        <v>4</v>
      </c>
      <c r="F9" s="136" t="s">
        <v>5</v>
      </c>
      <c r="G9" s="137"/>
      <c r="H9" s="137"/>
      <c r="I9" s="138"/>
      <c r="J9" s="131"/>
      <c r="K9" s="134"/>
    </row>
    <row r="10" spans="1:11" ht="27.75" customHeight="1">
      <c r="A10" s="153"/>
      <c r="B10" s="215"/>
      <c r="C10" s="131"/>
      <c r="D10" s="131"/>
      <c r="E10" s="131"/>
      <c r="F10" s="139" t="s">
        <v>6</v>
      </c>
      <c r="G10" s="139"/>
      <c r="H10" s="139"/>
      <c r="I10" s="130" t="s">
        <v>7</v>
      </c>
      <c r="J10" s="131"/>
      <c r="K10" s="134"/>
    </row>
    <row r="11" spans="1:11" ht="27.75" customHeight="1">
      <c r="A11" s="153"/>
      <c r="B11" s="215"/>
      <c r="C11" s="131"/>
      <c r="D11" s="131"/>
      <c r="E11" s="131"/>
      <c r="F11" s="130" t="s">
        <v>231</v>
      </c>
      <c r="G11" s="140" t="s">
        <v>228</v>
      </c>
      <c r="H11" s="141"/>
      <c r="I11" s="131"/>
      <c r="J11" s="131"/>
      <c r="K11" s="134"/>
    </row>
    <row r="12" spans="1:11" ht="43.5" customHeight="1">
      <c r="A12" s="154"/>
      <c r="B12" s="216"/>
      <c r="C12" s="132"/>
      <c r="D12" s="132"/>
      <c r="E12" s="132"/>
      <c r="F12" s="132"/>
      <c r="G12" s="85" t="s">
        <v>229</v>
      </c>
      <c r="H12" s="85" t="s">
        <v>230</v>
      </c>
      <c r="I12" s="132"/>
      <c r="J12" s="132"/>
      <c r="K12" s="135"/>
    </row>
    <row r="13" spans="1:11" ht="12.75">
      <c r="A13" s="3">
        <v>1</v>
      </c>
      <c r="B13" s="90">
        <v>2</v>
      </c>
      <c r="C13" s="3">
        <v>3</v>
      </c>
      <c r="D13" s="3">
        <v>4</v>
      </c>
      <c r="E13" s="3">
        <v>5</v>
      </c>
      <c r="F13" s="3"/>
      <c r="G13" s="3"/>
      <c r="H13" s="3">
        <v>6</v>
      </c>
      <c r="I13" s="3">
        <v>7</v>
      </c>
      <c r="J13" s="3">
        <v>8</v>
      </c>
      <c r="K13" s="3">
        <v>9</v>
      </c>
    </row>
    <row r="14" spans="1:12" ht="64.5" customHeight="1">
      <c r="A14" s="143"/>
      <c r="B14" s="96" t="s">
        <v>196</v>
      </c>
      <c r="C14" s="22" t="s">
        <v>182</v>
      </c>
      <c r="D14" s="49"/>
      <c r="E14" s="44"/>
      <c r="F14" s="44"/>
      <c r="G14" s="44"/>
      <c r="H14" s="44"/>
      <c r="I14" s="49"/>
      <c r="J14" s="44"/>
      <c r="K14" s="87" t="s">
        <v>240</v>
      </c>
      <c r="L14" s="1"/>
    </row>
    <row r="15" spans="1:12" ht="26.25" customHeight="1">
      <c r="A15" s="143"/>
      <c r="B15" s="78" t="s">
        <v>11</v>
      </c>
      <c r="C15" s="37" t="s">
        <v>241</v>
      </c>
      <c r="D15" s="51">
        <f aca="true" t="shared" si="0" ref="D15:I15">D16+D17+D18+D19+D20</f>
        <v>10054.995640000001</v>
      </c>
      <c r="E15" s="51">
        <f t="shared" si="0"/>
        <v>0</v>
      </c>
      <c r="F15" s="51">
        <f t="shared" si="0"/>
        <v>9379.29284</v>
      </c>
      <c r="G15" s="51">
        <f t="shared" si="0"/>
        <v>8345.07248</v>
      </c>
      <c r="H15" s="51">
        <f t="shared" si="0"/>
        <v>1034.22036</v>
      </c>
      <c r="I15" s="51">
        <f t="shared" si="0"/>
        <v>675.7028</v>
      </c>
      <c r="J15" s="45">
        <f>J16</f>
        <v>0</v>
      </c>
      <c r="K15" s="6"/>
      <c r="L15" s="1"/>
    </row>
    <row r="16" spans="1:12" ht="19.5" customHeight="1">
      <c r="A16" s="143"/>
      <c r="B16" s="214" t="s">
        <v>242</v>
      </c>
      <c r="C16" s="91" t="s">
        <v>57</v>
      </c>
      <c r="D16" s="49">
        <f>F16+I16</f>
        <v>3480.93966</v>
      </c>
      <c r="E16" s="44">
        <v>0</v>
      </c>
      <c r="F16" s="44">
        <f>G16+H16</f>
        <v>3133.93966</v>
      </c>
      <c r="G16" s="44">
        <v>2789.2063</v>
      </c>
      <c r="H16" s="44">
        <v>344.73336</v>
      </c>
      <c r="I16" s="49">
        <v>347</v>
      </c>
      <c r="J16" s="44">
        <v>0</v>
      </c>
      <c r="K16" s="6"/>
      <c r="L16" s="1"/>
    </row>
    <row r="17" spans="1:12" ht="19.5" customHeight="1">
      <c r="A17" s="143"/>
      <c r="B17" s="215"/>
      <c r="C17" s="91" t="s">
        <v>58</v>
      </c>
      <c r="D17" s="49">
        <f>F17+I17</f>
        <v>3287.02799</v>
      </c>
      <c r="E17" s="44">
        <v>0</v>
      </c>
      <c r="F17" s="44">
        <f>G17+H17</f>
        <v>3122.67659</v>
      </c>
      <c r="G17" s="44">
        <v>2777.93309</v>
      </c>
      <c r="H17" s="44">
        <v>344.7435</v>
      </c>
      <c r="I17" s="49">
        <v>164.3514</v>
      </c>
      <c r="J17" s="44">
        <v>0</v>
      </c>
      <c r="K17" s="6"/>
      <c r="L17" s="1"/>
    </row>
    <row r="18" spans="1:12" ht="19.5" customHeight="1">
      <c r="A18" s="143"/>
      <c r="B18" s="215"/>
      <c r="C18" s="91" t="s">
        <v>211</v>
      </c>
      <c r="D18" s="49">
        <f>F18+I18</f>
        <v>3287.02799</v>
      </c>
      <c r="E18" s="44">
        <v>0</v>
      </c>
      <c r="F18" s="44">
        <f>G18+H18</f>
        <v>3122.67659</v>
      </c>
      <c r="G18" s="44">
        <v>2777.93309</v>
      </c>
      <c r="H18" s="44">
        <v>344.7435</v>
      </c>
      <c r="I18" s="49">
        <v>164.3514</v>
      </c>
      <c r="J18" s="44">
        <v>0</v>
      </c>
      <c r="K18" s="6"/>
      <c r="L18" s="1"/>
    </row>
    <row r="19" spans="1:11" ht="19.5" customHeight="1">
      <c r="A19" s="143"/>
      <c r="B19" s="215"/>
      <c r="C19" s="91" t="s">
        <v>243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17"/>
    </row>
    <row r="20" spans="1:11" ht="19.5" customHeight="1">
      <c r="A20" s="143"/>
      <c r="B20" s="216"/>
      <c r="C20" s="98" t="s">
        <v>244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17"/>
    </row>
    <row r="21" spans="1:11" ht="30" customHeight="1">
      <c r="A21" s="92"/>
      <c r="B21" s="93"/>
      <c r="C21" s="94"/>
      <c r="D21" s="95"/>
      <c r="E21" s="95"/>
      <c r="F21" s="95"/>
      <c r="G21" s="95"/>
      <c r="H21" s="95"/>
      <c r="I21" s="95"/>
      <c r="J21" s="95"/>
      <c r="K21" s="1"/>
    </row>
  </sheetData>
  <sheetProtection/>
  <mergeCells count="20">
    <mergeCell ref="J1:K1"/>
    <mergeCell ref="A7:K7"/>
    <mergeCell ref="E8:I8"/>
    <mergeCell ref="E2:K2"/>
    <mergeCell ref="C8:C12"/>
    <mergeCell ref="D8:D12"/>
    <mergeCell ref="E9:E12"/>
    <mergeCell ref="I10:I12"/>
    <mergeCell ref="J8:J12"/>
    <mergeCell ref="K8:K12"/>
    <mergeCell ref="I3:K3"/>
    <mergeCell ref="F5:K5"/>
    <mergeCell ref="B16:B20"/>
    <mergeCell ref="A8:A12"/>
    <mergeCell ref="B8:B12"/>
    <mergeCell ref="A14:A20"/>
    <mergeCell ref="F9:I9"/>
    <mergeCell ref="F10:H10"/>
    <mergeCell ref="F11:F12"/>
    <mergeCell ref="G11:H11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Normal="75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7.00390625" style="0" customWidth="1"/>
    <col min="2" max="2" width="28.421875" style="0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4.421875" style="0" customWidth="1"/>
    <col min="12" max="12" width="27.00390625" style="0" customWidth="1"/>
  </cols>
  <sheetData>
    <row r="1" spans="7:12" ht="27" customHeight="1">
      <c r="G1" s="62"/>
      <c r="H1" s="62"/>
      <c r="I1" s="62"/>
      <c r="J1" s="62"/>
      <c r="K1" s="62"/>
      <c r="L1" s="62" t="s">
        <v>238</v>
      </c>
    </row>
    <row r="2" spans="7:12" ht="30" customHeight="1">
      <c r="G2" s="147" t="s">
        <v>233</v>
      </c>
      <c r="H2" s="147"/>
      <c r="I2" s="147"/>
      <c r="J2" s="147"/>
      <c r="K2" s="147"/>
      <c r="L2" s="147"/>
    </row>
    <row r="3" spans="7:12" ht="18" customHeight="1">
      <c r="G3" s="62"/>
      <c r="H3" s="62"/>
      <c r="I3" s="62"/>
      <c r="J3" s="147" t="s">
        <v>338</v>
      </c>
      <c r="K3" s="147"/>
      <c r="L3" s="147"/>
    </row>
    <row r="4" spans="1:12" ht="30.75" customHeight="1">
      <c r="A4" s="222" t="s">
        <v>237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ht="20.25" customHeight="1">
      <c r="A5" s="13"/>
      <c r="B5" s="13"/>
      <c r="C5" s="13"/>
      <c r="D5" s="13"/>
      <c r="E5" s="13"/>
      <c r="F5" s="13"/>
      <c r="G5" s="13"/>
      <c r="H5" s="13"/>
      <c r="I5" s="147" t="s">
        <v>198</v>
      </c>
      <c r="J5" s="147"/>
      <c r="K5" s="147"/>
      <c r="L5" s="147"/>
    </row>
    <row r="6" spans="1:12" ht="15">
      <c r="A6" s="15" t="s">
        <v>49</v>
      </c>
      <c r="J6" s="147"/>
      <c r="K6" s="147"/>
      <c r="L6" s="147"/>
    </row>
    <row r="7" spans="1:15" ht="32.25" customHeight="1">
      <c r="A7" s="203" t="s">
        <v>203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59"/>
      <c r="N7" s="59"/>
      <c r="O7" s="59"/>
    </row>
    <row r="8" ht="15">
      <c r="A8" s="16"/>
    </row>
    <row r="9" spans="1:12" ht="12.75" customHeight="1">
      <c r="A9" s="130" t="s">
        <v>0</v>
      </c>
      <c r="B9" s="130" t="s">
        <v>45</v>
      </c>
      <c r="C9" s="130" t="s">
        <v>22</v>
      </c>
      <c r="D9" s="130" t="s">
        <v>46</v>
      </c>
      <c r="E9" s="144" t="s">
        <v>3</v>
      </c>
      <c r="F9" s="144"/>
      <c r="G9" s="144"/>
      <c r="H9" s="144"/>
      <c r="I9" s="144"/>
      <c r="J9" s="130" t="s">
        <v>24</v>
      </c>
      <c r="K9" s="130" t="s">
        <v>47</v>
      </c>
      <c r="L9" s="176" t="s">
        <v>38</v>
      </c>
    </row>
    <row r="10" spans="1:12" ht="26.25" customHeight="1">
      <c r="A10" s="131"/>
      <c r="B10" s="131"/>
      <c r="C10" s="131"/>
      <c r="D10" s="131"/>
      <c r="E10" s="130" t="s">
        <v>4</v>
      </c>
      <c r="F10" s="220" t="s">
        <v>27</v>
      </c>
      <c r="G10" s="223"/>
      <c r="H10" s="223"/>
      <c r="I10" s="221"/>
      <c r="J10" s="131"/>
      <c r="K10" s="131"/>
      <c r="L10" s="178"/>
    </row>
    <row r="11" spans="1:12" ht="39" customHeight="1">
      <c r="A11" s="131"/>
      <c r="B11" s="131"/>
      <c r="C11" s="131"/>
      <c r="D11" s="131"/>
      <c r="E11" s="131"/>
      <c r="F11" s="220" t="s">
        <v>28</v>
      </c>
      <c r="G11" s="223"/>
      <c r="H11" s="221"/>
      <c r="I11" s="130" t="s">
        <v>7</v>
      </c>
      <c r="J11" s="131"/>
      <c r="K11" s="131"/>
      <c r="L11" s="178"/>
    </row>
    <row r="12" spans="1:12" ht="27" customHeight="1">
      <c r="A12" s="131"/>
      <c r="B12" s="131"/>
      <c r="C12" s="131"/>
      <c r="D12" s="131"/>
      <c r="E12" s="131"/>
      <c r="F12" s="130" t="s">
        <v>231</v>
      </c>
      <c r="G12" s="220" t="s">
        <v>228</v>
      </c>
      <c r="H12" s="221"/>
      <c r="I12" s="131"/>
      <c r="J12" s="131"/>
      <c r="K12" s="131"/>
      <c r="L12" s="178"/>
    </row>
    <row r="13" spans="1:12" ht="42.75" customHeight="1">
      <c r="A13" s="132"/>
      <c r="B13" s="132"/>
      <c r="C13" s="132"/>
      <c r="D13" s="132"/>
      <c r="E13" s="132"/>
      <c r="F13" s="132"/>
      <c r="G13" s="8" t="s">
        <v>229</v>
      </c>
      <c r="H13" s="8" t="s">
        <v>230</v>
      </c>
      <c r="I13" s="132"/>
      <c r="J13" s="132"/>
      <c r="K13" s="132"/>
      <c r="L13" s="177"/>
    </row>
    <row r="14" spans="1:12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9">
        <v>12</v>
      </c>
    </row>
    <row r="15" spans="1:12" ht="19.5" customHeight="1">
      <c r="A15" s="35">
        <v>1</v>
      </c>
      <c r="B15" s="227" t="s">
        <v>122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</row>
    <row r="16" spans="1:12" ht="28.5" customHeight="1">
      <c r="A16" s="212" t="s">
        <v>195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ht="26.25" customHeight="1">
      <c r="A17" s="212" t="s">
        <v>194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1:12" ht="33" customHeight="1">
      <c r="A18" s="228" t="s">
        <v>12</v>
      </c>
      <c r="B18" s="229" t="s">
        <v>265</v>
      </c>
      <c r="C18" s="155" t="s">
        <v>57</v>
      </c>
      <c r="D18" s="225">
        <f>D21+D22+D23+D24+D25+D26+D27+D28+D29+D30+D31+D32+D33+D34</f>
        <v>3480.93966</v>
      </c>
      <c r="E18" s="225">
        <v>0</v>
      </c>
      <c r="F18" s="217">
        <f>F21+F22+F23+F24+F25+F26+F27+F28+F29+F30+F31+F32+F33+F34</f>
        <v>3133.93966</v>
      </c>
      <c r="G18" s="217">
        <f>G21+G22+G23+G24+G25+G26+G27+G28+G29+G30+G31+G32+G33+G34</f>
        <v>2789.2063</v>
      </c>
      <c r="H18" s="225">
        <f>H21+H22+H23+H24+H25+H26+H27+H28+H29+H30+H31+H32+H33+H34</f>
        <v>344.73336</v>
      </c>
      <c r="I18" s="225">
        <f>I21+I22+I23+I24+I25+I26+I27+I28+I29+I30+I31+I32+I33+I34</f>
        <v>347</v>
      </c>
      <c r="J18" s="225">
        <v>0</v>
      </c>
      <c r="K18" s="155" t="s">
        <v>123</v>
      </c>
      <c r="L18" s="155" t="s">
        <v>246</v>
      </c>
    </row>
    <row r="19" spans="1:12" ht="45" customHeight="1">
      <c r="A19" s="228"/>
      <c r="B19" s="229"/>
      <c r="C19" s="155"/>
      <c r="D19" s="225"/>
      <c r="E19" s="225"/>
      <c r="F19" s="218"/>
      <c r="G19" s="218"/>
      <c r="H19" s="225"/>
      <c r="I19" s="225"/>
      <c r="J19" s="225"/>
      <c r="K19" s="155"/>
      <c r="L19" s="155"/>
    </row>
    <row r="20" spans="1:12" ht="45" customHeight="1">
      <c r="A20" s="228"/>
      <c r="B20" s="229"/>
      <c r="C20" s="155"/>
      <c r="D20" s="225"/>
      <c r="E20" s="225"/>
      <c r="F20" s="219"/>
      <c r="G20" s="219"/>
      <c r="H20" s="225"/>
      <c r="I20" s="225"/>
      <c r="J20" s="225"/>
      <c r="K20" s="155"/>
      <c r="L20" s="155"/>
    </row>
    <row r="21" spans="1:12" ht="30" customHeight="1">
      <c r="A21" s="69" t="s">
        <v>48</v>
      </c>
      <c r="B21" s="70" t="s">
        <v>252</v>
      </c>
      <c r="C21" s="9"/>
      <c r="D21" s="43">
        <f>F21+I21</f>
        <v>1113.49944</v>
      </c>
      <c r="E21" s="52"/>
      <c r="F21" s="52">
        <f>G21+H21</f>
        <v>1002.49944</v>
      </c>
      <c r="G21" s="52">
        <v>892.2245</v>
      </c>
      <c r="H21" s="52">
        <v>110.27494</v>
      </c>
      <c r="I21" s="52">
        <v>111</v>
      </c>
      <c r="J21" s="17"/>
      <c r="K21" s="155"/>
      <c r="L21" s="176"/>
    </row>
    <row r="22" spans="1:12" ht="30" customHeight="1">
      <c r="A22" s="69" t="s">
        <v>51</v>
      </c>
      <c r="B22" s="70" t="s">
        <v>253</v>
      </c>
      <c r="C22" s="9"/>
      <c r="D22" s="43">
        <f aca="true" t="shared" si="0" ref="D22:D31">I22</f>
        <v>0</v>
      </c>
      <c r="E22" s="52"/>
      <c r="F22" s="52">
        <v>0</v>
      </c>
      <c r="G22" s="52"/>
      <c r="H22" s="52"/>
      <c r="I22" s="52">
        <v>0</v>
      </c>
      <c r="J22" s="17"/>
      <c r="K22" s="155"/>
      <c r="L22" s="178"/>
    </row>
    <row r="23" spans="1:12" ht="30" customHeight="1">
      <c r="A23" s="69" t="s">
        <v>124</v>
      </c>
      <c r="B23" s="70" t="s">
        <v>254</v>
      </c>
      <c r="C23" s="9"/>
      <c r="D23" s="43">
        <f t="shared" si="0"/>
        <v>0</v>
      </c>
      <c r="E23" s="52"/>
      <c r="F23" s="52">
        <v>0</v>
      </c>
      <c r="G23" s="52"/>
      <c r="H23" s="52"/>
      <c r="I23" s="52">
        <v>0</v>
      </c>
      <c r="J23" s="17"/>
      <c r="K23" s="155"/>
      <c r="L23" s="178"/>
    </row>
    <row r="24" spans="1:12" ht="30" customHeight="1">
      <c r="A24" s="69" t="s">
        <v>125</v>
      </c>
      <c r="B24" s="70" t="s">
        <v>248</v>
      </c>
      <c r="C24" s="9"/>
      <c r="D24" s="43">
        <f>F24+I24</f>
        <v>1241.90296</v>
      </c>
      <c r="E24" s="52"/>
      <c r="F24" s="52">
        <f>G24+H24</f>
        <v>1118.10296</v>
      </c>
      <c r="G24" s="52">
        <v>995.11164</v>
      </c>
      <c r="H24" s="52">
        <v>122.99132</v>
      </c>
      <c r="I24" s="55">
        <v>123.8</v>
      </c>
      <c r="J24" s="17"/>
      <c r="K24" s="155" t="s">
        <v>123</v>
      </c>
      <c r="L24" s="178"/>
    </row>
    <row r="25" spans="1:12" ht="30" customHeight="1">
      <c r="A25" s="69" t="s">
        <v>126</v>
      </c>
      <c r="B25" s="70" t="s">
        <v>249</v>
      </c>
      <c r="C25" s="9"/>
      <c r="D25" s="43">
        <f t="shared" si="0"/>
        <v>0</v>
      </c>
      <c r="E25" s="52"/>
      <c r="F25" s="52">
        <v>0</v>
      </c>
      <c r="G25" s="52"/>
      <c r="H25" s="52"/>
      <c r="I25" s="52">
        <v>0</v>
      </c>
      <c r="J25" s="17"/>
      <c r="K25" s="155"/>
      <c r="L25" s="178"/>
    </row>
    <row r="26" spans="1:12" ht="30" customHeight="1">
      <c r="A26" s="69" t="s">
        <v>127</v>
      </c>
      <c r="B26" s="70" t="s">
        <v>247</v>
      </c>
      <c r="C26" s="9"/>
      <c r="D26" s="43">
        <f t="shared" si="0"/>
        <v>0</v>
      </c>
      <c r="E26" s="52"/>
      <c r="F26" s="52">
        <v>0</v>
      </c>
      <c r="G26" s="52"/>
      <c r="H26" s="52"/>
      <c r="I26" s="55">
        <v>0</v>
      </c>
      <c r="J26" s="17"/>
      <c r="K26" s="155"/>
      <c r="L26" s="178"/>
    </row>
    <row r="27" spans="1:12" ht="30" customHeight="1">
      <c r="A27" s="69" t="s">
        <v>128</v>
      </c>
      <c r="B27" s="70" t="s">
        <v>250</v>
      </c>
      <c r="C27" s="9"/>
      <c r="D27" s="43">
        <f t="shared" si="0"/>
        <v>0</v>
      </c>
      <c r="E27" s="55"/>
      <c r="F27" s="55">
        <v>0</v>
      </c>
      <c r="G27" s="55"/>
      <c r="H27" s="55"/>
      <c r="I27" s="55">
        <v>0</v>
      </c>
      <c r="J27" s="17"/>
      <c r="K27" s="155"/>
      <c r="L27" s="178"/>
    </row>
    <row r="28" spans="1:12" ht="30" customHeight="1">
      <c r="A28" s="69" t="s">
        <v>129</v>
      </c>
      <c r="B28" s="70" t="s">
        <v>251</v>
      </c>
      <c r="C28" s="9"/>
      <c r="D28" s="43">
        <f t="shared" si="0"/>
        <v>0</v>
      </c>
      <c r="E28" s="52"/>
      <c r="F28" s="52">
        <v>0</v>
      </c>
      <c r="G28" s="52"/>
      <c r="H28" s="52"/>
      <c r="I28" s="52">
        <v>0</v>
      </c>
      <c r="J28" s="17"/>
      <c r="K28" s="155"/>
      <c r="L28" s="178"/>
    </row>
    <row r="29" spans="1:12" ht="30" customHeight="1">
      <c r="A29" s="69" t="s">
        <v>130</v>
      </c>
      <c r="B29" s="70" t="s">
        <v>255</v>
      </c>
      <c r="C29" s="9"/>
      <c r="D29" s="43">
        <f t="shared" si="0"/>
        <v>0</v>
      </c>
      <c r="E29" s="52"/>
      <c r="F29" s="52">
        <v>0</v>
      </c>
      <c r="G29" s="52"/>
      <c r="H29" s="52"/>
      <c r="I29" s="52">
        <v>0</v>
      </c>
      <c r="J29" s="17"/>
      <c r="K29" s="155"/>
      <c r="L29" s="178"/>
    </row>
    <row r="30" spans="1:12" ht="30" customHeight="1">
      <c r="A30" s="69" t="s">
        <v>131</v>
      </c>
      <c r="B30" s="70" t="s">
        <v>256</v>
      </c>
      <c r="C30" s="9"/>
      <c r="D30" s="43">
        <f t="shared" si="0"/>
        <v>0</v>
      </c>
      <c r="E30" s="52"/>
      <c r="F30" s="52">
        <v>0</v>
      </c>
      <c r="G30" s="52"/>
      <c r="H30" s="52"/>
      <c r="I30" s="52">
        <v>0</v>
      </c>
      <c r="J30" s="17"/>
      <c r="K30" s="155"/>
      <c r="L30" s="178"/>
    </row>
    <row r="31" spans="1:12" ht="30" customHeight="1">
      <c r="A31" s="69" t="s">
        <v>257</v>
      </c>
      <c r="B31" s="70" t="s">
        <v>258</v>
      </c>
      <c r="C31" s="9"/>
      <c r="D31" s="43">
        <f t="shared" si="0"/>
        <v>0</v>
      </c>
      <c r="E31" s="52"/>
      <c r="F31" s="52">
        <v>0</v>
      </c>
      <c r="G31" s="52"/>
      <c r="H31" s="52"/>
      <c r="I31" s="52">
        <v>0</v>
      </c>
      <c r="J31" s="17"/>
      <c r="K31" s="155"/>
      <c r="L31" s="178"/>
    </row>
    <row r="32" spans="1:12" ht="30" customHeight="1">
      <c r="A32" s="69" t="s">
        <v>259</v>
      </c>
      <c r="B32" s="70" t="s">
        <v>262</v>
      </c>
      <c r="C32" s="9"/>
      <c r="D32" s="43">
        <v>0</v>
      </c>
      <c r="E32" s="52"/>
      <c r="F32" s="52">
        <v>0</v>
      </c>
      <c r="G32" s="52"/>
      <c r="H32" s="52"/>
      <c r="I32" s="52">
        <v>0</v>
      </c>
      <c r="J32" s="17"/>
      <c r="K32" s="155"/>
      <c r="L32" s="178"/>
    </row>
    <row r="33" spans="1:12" ht="30" customHeight="1">
      <c r="A33" s="69" t="s">
        <v>260</v>
      </c>
      <c r="B33" s="70" t="s">
        <v>263</v>
      </c>
      <c r="C33" s="9"/>
      <c r="D33" s="43">
        <f>F33+I33</f>
        <v>1125.53726</v>
      </c>
      <c r="E33" s="52"/>
      <c r="F33" s="52">
        <f>G33+H33</f>
        <v>1013.33726</v>
      </c>
      <c r="G33" s="52">
        <v>901.87016</v>
      </c>
      <c r="H33" s="52">
        <v>111.4671</v>
      </c>
      <c r="I33" s="52">
        <v>112.2</v>
      </c>
      <c r="J33" s="17"/>
      <c r="K33" s="155"/>
      <c r="L33" s="178"/>
    </row>
    <row r="34" spans="1:12" ht="30" customHeight="1">
      <c r="A34" s="69" t="s">
        <v>261</v>
      </c>
      <c r="B34" s="70" t="s">
        <v>264</v>
      </c>
      <c r="C34" s="9"/>
      <c r="D34" s="43">
        <v>0</v>
      </c>
      <c r="E34" s="52"/>
      <c r="F34" s="52">
        <v>0</v>
      </c>
      <c r="G34" s="52"/>
      <c r="H34" s="52"/>
      <c r="I34" s="52">
        <v>0</v>
      </c>
      <c r="J34" s="17"/>
      <c r="K34" s="155"/>
      <c r="L34" s="177"/>
    </row>
    <row r="35" spans="1:12" ht="129.75" customHeight="1">
      <c r="A35" s="69" t="s">
        <v>16</v>
      </c>
      <c r="B35" s="71" t="s">
        <v>296</v>
      </c>
      <c r="C35" s="9">
        <v>2019</v>
      </c>
      <c r="D35" s="56">
        <f>D36+D37+D38+D39+D40+D41+D42+D43+D44+D45+D46+D47+D48+D49+D50+D51+D52</f>
        <v>3287.02799</v>
      </c>
      <c r="E35" s="56">
        <f aca="true" t="shared" si="1" ref="E35:J35">E36+E37+E38+E39+E40+E41+E42+E43+E44+E45+E46+E47+E48+E49+E50+E51+E52</f>
        <v>0</v>
      </c>
      <c r="F35" s="56">
        <f t="shared" si="1"/>
        <v>3122.67659</v>
      </c>
      <c r="G35" s="56">
        <f t="shared" si="1"/>
        <v>2777.93309</v>
      </c>
      <c r="H35" s="56">
        <f t="shared" si="1"/>
        <v>344.74350000000004</v>
      </c>
      <c r="I35" s="56">
        <f t="shared" si="1"/>
        <v>164.35139999999998</v>
      </c>
      <c r="J35" s="56">
        <f t="shared" si="1"/>
        <v>0</v>
      </c>
      <c r="K35" s="155"/>
      <c r="L35" s="68" t="s">
        <v>266</v>
      </c>
    </row>
    <row r="36" spans="1:12" ht="30" customHeight="1">
      <c r="A36" s="22" t="s">
        <v>132</v>
      </c>
      <c r="B36" s="70" t="s">
        <v>267</v>
      </c>
      <c r="C36" s="9"/>
      <c r="D36" s="52">
        <f>F36+I36</f>
        <v>644.94156</v>
      </c>
      <c r="E36" s="52"/>
      <c r="F36" s="52">
        <f>G36+H36</f>
        <v>612.69447</v>
      </c>
      <c r="G36" s="52">
        <v>545.053</v>
      </c>
      <c r="H36" s="52">
        <v>67.64147</v>
      </c>
      <c r="I36" s="52">
        <v>32.24709</v>
      </c>
      <c r="J36" s="52"/>
      <c r="K36" s="155"/>
      <c r="L36" s="8"/>
    </row>
    <row r="37" spans="1:12" ht="30" customHeight="1">
      <c r="A37" s="69" t="s">
        <v>269</v>
      </c>
      <c r="B37" s="70" t="s">
        <v>268</v>
      </c>
      <c r="C37" s="9"/>
      <c r="D37" s="52">
        <f>F37+I37</f>
        <v>526.10313</v>
      </c>
      <c r="E37" s="52"/>
      <c r="F37" s="52">
        <f>G37+H37</f>
        <v>499.79798</v>
      </c>
      <c r="G37" s="52">
        <v>444.62028</v>
      </c>
      <c r="H37" s="52">
        <v>55.1777</v>
      </c>
      <c r="I37" s="52">
        <v>26.30515</v>
      </c>
      <c r="J37" s="52"/>
      <c r="K37" s="155"/>
      <c r="L37" s="8"/>
    </row>
    <row r="38" spans="1:12" ht="30" customHeight="1">
      <c r="A38" s="69" t="s">
        <v>270</v>
      </c>
      <c r="B38" s="70" t="s">
        <v>271</v>
      </c>
      <c r="C38" s="9"/>
      <c r="D38" s="52">
        <f>F38+I38</f>
        <v>460.48585999999995</v>
      </c>
      <c r="E38" s="52"/>
      <c r="F38" s="52">
        <f>G38+H38</f>
        <v>437.46155999999996</v>
      </c>
      <c r="G38" s="52">
        <v>389.1658</v>
      </c>
      <c r="H38" s="52">
        <v>48.29576</v>
      </c>
      <c r="I38" s="52">
        <v>23.0243</v>
      </c>
      <c r="J38" s="52"/>
      <c r="K38" s="155"/>
      <c r="L38" s="8"/>
    </row>
    <row r="39" spans="1:12" ht="30" customHeight="1">
      <c r="A39" s="69" t="s">
        <v>273</v>
      </c>
      <c r="B39" s="70" t="s">
        <v>272</v>
      </c>
      <c r="C39" s="9"/>
      <c r="D39" s="52">
        <v>0</v>
      </c>
      <c r="E39" s="52"/>
      <c r="F39" s="52">
        <v>0</v>
      </c>
      <c r="G39" s="52"/>
      <c r="H39" s="52"/>
      <c r="I39" s="52"/>
      <c r="J39" s="52"/>
      <c r="K39" s="155"/>
      <c r="L39" s="8"/>
    </row>
    <row r="40" spans="1:12" ht="30" customHeight="1">
      <c r="A40" s="69" t="s">
        <v>274</v>
      </c>
      <c r="B40" s="70" t="s">
        <v>275</v>
      </c>
      <c r="C40" s="9"/>
      <c r="D40" s="52">
        <v>0</v>
      </c>
      <c r="E40" s="52"/>
      <c r="F40" s="52">
        <v>0</v>
      </c>
      <c r="G40" s="52"/>
      <c r="H40" s="52"/>
      <c r="I40" s="52"/>
      <c r="J40" s="52"/>
      <c r="K40" s="155"/>
      <c r="L40" s="8"/>
    </row>
    <row r="41" spans="1:12" ht="30" customHeight="1">
      <c r="A41" s="69" t="s">
        <v>276</v>
      </c>
      <c r="B41" s="70" t="s">
        <v>277</v>
      </c>
      <c r="C41" s="9"/>
      <c r="D41" s="52">
        <v>0</v>
      </c>
      <c r="E41" s="52"/>
      <c r="F41" s="52">
        <v>0</v>
      </c>
      <c r="G41" s="52"/>
      <c r="H41" s="52"/>
      <c r="I41" s="52"/>
      <c r="J41" s="52"/>
      <c r="K41" s="155"/>
      <c r="L41" s="8"/>
    </row>
    <row r="42" spans="1:12" ht="30" customHeight="1">
      <c r="A42" s="69" t="s">
        <v>278</v>
      </c>
      <c r="B42" s="70" t="s">
        <v>279</v>
      </c>
      <c r="C42" s="9"/>
      <c r="D42" s="52">
        <v>0</v>
      </c>
      <c r="E42" s="52"/>
      <c r="F42" s="52">
        <v>0</v>
      </c>
      <c r="G42" s="52"/>
      <c r="H42" s="52"/>
      <c r="I42" s="52"/>
      <c r="J42" s="52"/>
      <c r="K42" s="155"/>
      <c r="L42" s="8"/>
    </row>
    <row r="43" spans="1:12" ht="30" customHeight="1">
      <c r="A43" s="69" t="s">
        <v>135</v>
      </c>
      <c r="B43" s="70" t="s">
        <v>280</v>
      </c>
      <c r="C43" s="9"/>
      <c r="D43" s="52">
        <v>0</v>
      </c>
      <c r="E43" s="52"/>
      <c r="F43" s="52">
        <v>0</v>
      </c>
      <c r="G43" s="52"/>
      <c r="H43" s="52"/>
      <c r="I43" s="52"/>
      <c r="J43" s="52"/>
      <c r="K43" s="155" t="s">
        <v>15</v>
      </c>
      <c r="L43" s="8"/>
    </row>
    <row r="44" spans="1:12" ht="30" customHeight="1">
      <c r="A44" s="69" t="s">
        <v>281</v>
      </c>
      <c r="B44" s="70" t="s">
        <v>282</v>
      </c>
      <c r="C44" s="9"/>
      <c r="D44" s="52">
        <v>0</v>
      </c>
      <c r="E44" s="52"/>
      <c r="F44" s="52">
        <v>0</v>
      </c>
      <c r="G44" s="52"/>
      <c r="H44" s="52"/>
      <c r="I44" s="52"/>
      <c r="J44" s="52"/>
      <c r="K44" s="155"/>
      <c r="L44" s="8"/>
    </row>
    <row r="45" spans="1:12" ht="30" customHeight="1">
      <c r="A45" s="69" t="s">
        <v>283</v>
      </c>
      <c r="B45" s="70" t="s">
        <v>133</v>
      </c>
      <c r="C45" s="9"/>
      <c r="D45" s="52">
        <v>0</v>
      </c>
      <c r="E45" s="52"/>
      <c r="F45" s="52">
        <v>0</v>
      </c>
      <c r="G45" s="52"/>
      <c r="H45" s="52"/>
      <c r="I45" s="52"/>
      <c r="J45" s="52"/>
      <c r="K45" s="155"/>
      <c r="L45" s="8"/>
    </row>
    <row r="46" spans="1:12" ht="30" customHeight="1">
      <c r="A46" s="69" t="s">
        <v>284</v>
      </c>
      <c r="B46" s="70" t="s">
        <v>134</v>
      </c>
      <c r="C46" s="9"/>
      <c r="D46" s="52">
        <f>F46+I46</f>
        <v>549.2690799999999</v>
      </c>
      <c r="E46" s="52"/>
      <c r="F46" s="52">
        <f>G46+H46</f>
        <v>521.80563</v>
      </c>
      <c r="G46" s="52">
        <v>464.19829</v>
      </c>
      <c r="H46" s="52">
        <v>57.60734</v>
      </c>
      <c r="I46" s="52">
        <v>27.46345</v>
      </c>
      <c r="J46" s="52"/>
      <c r="K46" s="155"/>
      <c r="L46" s="8"/>
    </row>
    <row r="47" spans="1:12" ht="30" customHeight="1">
      <c r="A47" s="69" t="s">
        <v>285</v>
      </c>
      <c r="B47" s="70" t="s">
        <v>136</v>
      </c>
      <c r="C47" s="9"/>
      <c r="D47" s="52">
        <f>F47+I47</f>
        <v>1106.22836</v>
      </c>
      <c r="E47" s="52"/>
      <c r="F47" s="52">
        <f>G47+H47</f>
        <v>1050.91695</v>
      </c>
      <c r="G47" s="52">
        <v>934.89572</v>
      </c>
      <c r="H47" s="52">
        <v>116.02123</v>
      </c>
      <c r="I47" s="52">
        <v>55.31141</v>
      </c>
      <c r="J47" s="52"/>
      <c r="K47" s="155"/>
      <c r="L47" s="8"/>
    </row>
    <row r="48" spans="1:12" ht="30" customHeight="1">
      <c r="A48" s="69" t="s">
        <v>286</v>
      </c>
      <c r="B48" s="70" t="s">
        <v>291</v>
      </c>
      <c r="C48" s="9"/>
      <c r="D48" s="52">
        <v>0</v>
      </c>
      <c r="E48" s="52"/>
      <c r="F48" s="52">
        <v>0</v>
      </c>
      <c r="G48" s="52"/>
      <c r="H48" s="52"/>
      <c r="I48" s="52"/>
      <c r="J48" s="52"/>
      <c r="K48" s="155"/>
      <c r="L48" s="8"/>
    </row>
    <row r="49" spans="1:12" ht="30" customHeight="1">
      <c r="A49" s="69" t="s">
        <v>287</v>
      </c>
      <c r="B49" s="70" t="s">
        <v>292</v>
      </c>
      <c r="C49" s="9"/>
      <c r="D49" s="52">
        <v>0</v>
      </c>
      <c r="E49" s="52"/>
      <c r="F49" s="52">
        <v>0</v>
      </c>
      <c r="G49" s="52"/>
      <c r="H49" s="52"/>
      <c r="I49" s="52"/>
      <c r="J49" s="52"/>
      <c r="K49" s="155"/>
      <c r="L49" s="8"/>
    </row>
    <row r="50" spans="1:12" ht="30" customHeight="1">
      <c r="A50" s="69" t="s">
        <v>288</v>
      </c>
      <c r="B50" s="70" t="s">
        <v>293</v>
      </c>
      <c r="C50" s="9"/>
      <c r="D50" s="52">
        <v>0</v>
      </c>
      <c r="E50" s="52"/>
      <c r="F50" s="52">
        <v>0</v>
      </c>
      <c r="G50" s="52"/>
      <c r="H50" s="52"/>
      <c r="I50" s="52"/>
      <c r="J50" s="52"/>
      <c r="K50" s="155"/>
      <c r="L50" s="8"/>
    </row>
    <row r="51" spans="1:12" ht="30" customHeight="1">
      <c r="A51" s="69" t="s">
        <v>289</v>
      </c>
      <c r="B51" s="70" t="s">
        <v>294</v>
      </c>
      <c r="C51" s="9"/>
      <c r="D51" s="52">
        <v>0</v>
      </c>
      <c r="E51" s="52"/>
      <c r="F51" s="52">
        <v>0</v>
      </c>
      <c r="G51" s="52"/>
      <c r="H51" s="52"/>
      <c r="I51" s="52"/>
      <c r="J51" s="52"/>
      <c r="K51" s="155"/>
      <c r="L51" s="8"/>
    </row>
    <row r="52" spans="1:12" ht="30" customHeight="1">
      <c r="A52" s="69" t="s">
        <v>290</v>
      </c>
      <c r="B52" s="70" t="s">
        <v>295</v>
      </c>
      <c r="C52" s="9"/>
      <c r="D52" s="52">
        <v>0</v>
      </c>
      <c r="E52" s="52"/>
      <c r="F52" s="52">
        <v>0</v>
      </c>
      <c r="G52" s="52"/>
      <c r="H52" s="52"/>
      <c r="I52" s="52"/>
      <c r="J52" s="52"/>
      <c r="K52" s="155"/>
      <c r="L52" s="8"/>
    </row>
    <row r="53" spans="1:12" ht="162" customHeight="1">
      <c r="A53" s="69" t="s">
        <v>19</v>
      </c>
      <c r="B53" s="72" t="s">
        <v>299</v>
      </c>
      <c r="C53" s="9">
        <v>2020</v>
      </c>
      <c r="D53" s="56">
        <f>D54+D55+D56+D57+D58+D59+D60+D61+D62+D63+D64+D65+D66+D67+D68+D69</f>
        <v>3287.0279900000005</v>
      </c>
      <c r="E53" s="56">
        <f aca="true" t="shared" si="2" ref="E53:J53">E54+E55+E56+E57+E58+E59+E60+E61+E62+E63+E64+E65+E66+E67+E68+E69</f>
        <v>0</v>
      </c>
      <c r="F53" s="56">
        <f t="shared" si="2"/>
        <v>3122.67659</v>
      </c>
      <c r="G53" s="56">
        <f t="shared" si="2"/>
        <v>2777.93309</v>
      </c>
      <c r="H53" s="56">
        <f t="shared" si="2"/>
        <v>344.74350000000004</v>
      </c>
      <c r="I53" s="56">
        <f t="shared" si="2"/>
        <v>164.35139999999998</v>
      </c>
      <c r="J53" s="56">
        <f t="shared" si="2"/>
        <v>0</v>
      </c>
      <c r="K53" s="9"/>
      <c r="L53" s="68" t="s">
        <v>191</v>
      </c>
    </row>
    <row r="54" spans="1:12" ht="30" customHeight="1">
      <c r="A54" s="22" t="s">
        <v>137</v>
      </c>
      <c r="B54" s="70" t="s">
        <v>138</v>
      </c>
      <c r="C54" s="9"/>
      <c r="D54" s="52">
        <f>F54+I54</f>
        <v>835.86629</v>
      </c>
      <c r="E54" s="52"/>
      <c r="F54" s="52">
        <f>G54+H54</f>
        <v>794.07299</v>
      </c>
      <c r="G54" s="52">
        <v>706.40733</v>
      </c>
      <c r="H54" s="52">
        <v>87.66566</v>
      </c>
      <c r="I54" s="52">
        <v>41.7933</v>
      </c>
      <c r="J54" s="52"/>
      <c r="K54" s="9"/>
      <c r="L54" s="8"/>
    </row>
    <row r="55" spans="1:12" ht="30" customHeight="1">
      <c r="A55" s="22" t="s">
        <v>139</v>
      </c>
      <c r="B55" s="70" t="s">
        <v>297</v>
      </c>
      <c r="C55" s="9"/>
      <c r="D55" s="52">
        <v>0</v>
      </c>
      <c r="E55" s="52"/>
      <c r="F55" s="52">
        <v>0</v>
      </c>
      <c r="G55" s="52"/>
      <c r="H55" s="52"/>
      <c r="I55" s="52"/>
      <c r="J55" s="52"/>
      <c r="K55" s="9"/>
      <c r="L55" s="8"/>
    </row>
    <row r="56" spans="1:12" ht="30" customHeight="1">
      <c r="A56" s="22" t="s">
        <v>140</v>
      </c>
      <c r="B56" s="70" t="s">
        <v>298</v>
      </c>
      <c r="C56" s="9"/>
      <c r="D56" s="52">
        <f>F56+I56</f>
        <v>620.6722599999999</v>
      </c>
      <c r="E56" s="52"/>
      <c r="F56" s="52">
        <f>G56+H56</f>
        <v>589.63865</v>
      </c>
      <c r="G56" s="52">
        <v>524.54254</v>
      </c>
      <c r="H56" s="52">
        <v>65.09611</v>
      </c>
      <c r="I56" s="52">
        <v>31.03361</v>
      </c>
      <c r="J56" s="52"/>
      <c r="K56" s="9"/>
      <c r="L56" s="8"/>
    </row>
    <row r="57" spans="1:12" ht="30" customHeight="1">
      <c r="A57" s="22" t="s">
        <v>141</v>
      </c>
      <c r="B57" s="70" t="s">
        <v>300</v>
      </c>
      <c r="C57" s="9"/>
      <c r="D57" s="52">
        <v>0</v>
      </c>
      <c r="E57" s="52"/>
      <c r="F57" s="52">
        <v>0</v>
      </c>
      <c r="G57" s="52"/>
      <c r="H57" s="52"/>
      <c r="I57" s="52"/>
      <c r="J57" s="52"/>
      <c r="K57" s="9"/>
      <c r="L57" s="8"/>
    </row>
    <row r="58" spans="1:12" ht="30" customHeight="1">
      <c r="A58" s="22" t="s">
        <v>142</v>
      </c>
      <c r="B58" s="70" t="s">
        <v>301</v>
      </c>
      <c r="C58" s="9"/>
      <c r="D58" s="52">
        <v>0</v>
      </c>
      <c r="E58" s="52"/>
      <c r="F58" s="52">
        <v>0</v>
      </c>
      <c r="G58" s="52"/>
      <c r="H58" s="52"/>
      <c r="I58" s="52"/>
      <c r="J58" s="52"/>
      <c r="K58" s="9"/>
      <c r="L58" s="8"/>
    </row>
    <row r="59" spans="1:12" ht="30" customHeight="1">
      <c r="A59" s="22" t="s">
        <v>143</v>
      </c>
      <c r="B59" s="70" t="s">
        <v>302</v>
      </c>
      <c r="C59" s="9"/>
      <c r="D59" s="52">
        <v>0</v>
      </c>
      <c r="E59" s="52"/>
      <c r="F59" s="52">
        <v>0</v>
      </c>
      <c r="G59" s="52"/>
      <c r="H59" s="52"/>
      <c r="I59" s="52"/>
      <c r="J59" s="52"/>
      <c r="K59" s="9"/>
      <c r="L59" s="8"/>
    </row>
    <row r="60" spans="1:12" ht="30" customHeight="1">
      <c r="A60" s="22" t="s">
        <v>144</v>
      </c>
      <c r="B60" s="70" t="s">
        <v>303</v>
      </c>
      <c r="C60" s="9"/>
      <c r="D60" s="52">
        <f>F60+I60</f>
        <v>696.32924</v>
      </c>
      <c r="E60" s="52"/>
      <c r="F60" s="52">
        <f>G60+H60</f>
        <v>661.5127600000001</v>
      </c>
      <c r="G60" s="52">
        <v>588.48175</v>
      </c>
      <c r="H60" s="52">
        <v>73.03101</v>
      </c>
      <c r="I60" s="52">
        <v>34.81648</v>
      </c>
      <c r="J60" s="52"/>
      <c r="K60" s="9"/>
      <c r="L60" s="8"/>
    </row>
    <row r="61" spans="1:12" ht="30" customHeight="1">
      <c r="A61" s="22" t="s">
        <v>145</v>
      </c>
      <c r="B61" s="70" t="s">
        <v>304</v>
      </c>
      <c r="C61" s="9"/>
      <c r="D61" s="52">
        <f>F61+I61</f>
        <v>526.19804</v>
      </c>
      <c r="E61" s="52"/>
      <c r="F61" s="52">
        <f>G61+H61</f>
        <v>499.88814</v>
      </c>
      <c r="G61" s="52">
        <v>444.70049</v>
      </c>
      <c r="H61" s="52">
        <v>55.18765</v>
      </c>
      <c r="I61" s="52">
        <v>26.3099</v>
      </c>
      <c r="J61" s="52"/>
      <c r="K61" s="9"/>
      <c r="L61" s="8"/>
    </row>
    <row r="62" spans="1:12" ht="30" customHeight="1">
      <c r="A62" s="22" t="s">
        <v>147</v>
      </c>
      <c r="B62" s="70" t="s">
        <v>305</v>
      </c>
      <c r="C62" s="9"/>
      <c r="D62" s="52">
        <v>0</v>
      </c>
      <c r="E62" s="52"/>
      <c r="F62" s="52">
        <v>0</v>
      </c>
      <c r="G62" s="52"/>
      <c r="H62" s="52"/>
      <c r="I62" s="52"/>
      <c r="J62" s="52"/>
      <c r="K62" s="9"/>
      <c r="L62" s="8"/>
    </row>
    <row r="63" spans="1:12" ht="30" customHeight="1">
      <c r="A63" s="22" t="s">
        <v>148</v>
      </c>
      <c r="B63" s="70" t="s">
        <v>306</v>
      </c>
      <c r="C63" s="9"/>
      <c r="D63" s="52">
        <v>0</v>
      </c>
      <c r="E63" s="52"/>
      <c r="F63" s="52">
        <v>0</v>
      </c>
      <c r="G63" s="52"/>
      <c r="H63" s="52"/>
      <c r="I63" s="52"/>
      <c r="J63" s="52"/>
      <c r="K63" s="9"/>
      <c r="L63" s="8"/>
    </row>
    <row r="64" spans="1:12" ht="30" customHeight="1">
      <c r="A64" s="69" t="s">
        <v>307</v>
      </c>
      <c r="B64" s="70" t="s">
        <v>313</v>
      </c>
      <c r="C64" s="9"/>
      <c r="D64" s="52">
        <v>0</v>
      </c>
      <c r="E64" s="52"/>
      <c r="F64" s="52">
        <v>0</v>
      </c>
      <c r="G64" s="52"/>
      <c r="H64" s="52"/>
      <c r="I64" s="52"/>
      <c r="J64" s="52"/>
      <c r="K64" s="9"/>
      <c r="L64" s="8"/>
    </row>
    <row r="65" spans="1:12" ht="30" customHeight="1">
      <c r="A65" s="69" t="s">
        <v>308</v>
      </c>
      <c r="B65" s="70" t="s">
        <v>314</v>
      </c>
      <c r="C65" s="9"/>
      <c r="D65" s="52">
        <v>0</v>
      </c>
      <c r="E65" s="52"/>
      <c r="F65" s="52">
        <v>0</v>
      </c>
      <c r="G65" s="52"/>
      <c r="H65" s="52"/>
      <c r="I65" s="52"/>
      <c r="J65" s="52"/>
      <c r="K65" s="9"/>
      <c r="L65" s="8"/>
    </row>
    <row r="66" spans="1:12" ht="30" customHeight="1">
      <c r="A66" s="69" t="s">
        <v>309</v>
      </c>
      <c r="B66" s="70" t="s">
        <v>146</v>
      </c>
      <c r="C66" s="9"/>
      <c r="D66" s="52">
        <f>F66+I66</f>
        <v>607.9621599999999</v>
      </c>
      <c r="E66" s="52"/>
      <c r="F66" s="52">
        <f>G66+H66</f>
        <v>577.56405</v>
      </c>
      <c r="G66" s="52">
        <v>513.80098</v>
      </c>
      <c r="H66" s="52">
        <v>63.76307</v>
      </c>
      <c r="I66" s="52">
        <v>30.39811</v>
      </c>
      <c r="J66" s="52"/>
      <c r="K66" s="9"/>
      <c r="L66" s="8"/>
    </row>
    <row r="67" spans="1:12" ht="30" customHeight="1">
      <c r="A67" s="69" t="s">
        <v>310</v>
      </c>
      <c r="B67" s="70" t="s">
        <v>315</v>
      </c>
      <c r="C67" s="9"/>
      <c r="D67" s="52">
        <v>0</v>
      </c>
      <c r="E67" s="52"/>
      <c r="F67" s="52">
        <v>0</v>
      </c>
      <c r="G67" s="52"/>
      <c r="H67" s="52"/>
      <c r="I67" s="52"/>
      <c r="J67" s="52"/>
      <c r="K67" s="9"/>
      <c r="L67" s="8"/>
    </row>
    <row r="68" spans="1:12" ht="30" customHeight="1">
      <c r="A68" s="69" t="s">
        <v>311</v>
      </c>
      <c r="B68" s="70" t="s">
        <v>316</v>
      </c>
      <c r="C68" s="9"/>
      <c r="D68" s="52">
        <v>0</v>
      </c>
      <c r="E68" s="52"/>
      <c r="F68" s="52">
        <v>0</v>
      </c>
      <c r="G68" s="52"/>
      <c r="H68" s="52"/>
      <c r="I68" s="52"/>
      <c r="J68" s="52"/>
      <c r="K68" s="9"/>
      <c r="L68" s="8"/>
    </row>
    <row r="69" spans="1:12" ht="30" customHeight="1">
      <c r="A69" s="69" t="s">
        <v>312</v>
      </c>
      <c r="B69" s="70" t="s">
        <v>149</v>
      </c>
      <c r="C69" s="9"/>
      <c r="D69" s="52">
        <v>0</v>
      </c>
      <c r="E69" s="52"/>
      <c r="F69" s="52">
        <v>0</v>
      </c>
      <c r="G69" s="52"/>
      <c r="H69" s="52"/>
      <c r="I69" s="52"/>
      <c r="J69" s="52"/>
      <c r="K69" s="9"/>
      <c r="L69" s="8"/>
    </row>
    <row r="70" spans="1:12" ht="147" customHeight="1">
      <c r="A70" s="69" t="s">
        <v>20</v>
      </c>
      <c r="B70" s="72" t="s">
        <v>150</v>
      </c>
      <c r="C70" s="9">
        <v>2021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27"/>
      <c r="L70" s="68" t="s">
        <v>192</v>
      </c>
    </row>
    <row r="71" spans="1:12" ht="30" customHeight="1">
      <c r="A71" s="8" t="s">
        <v>151</v>
      </c>
      <c r="B71" s="73" t="s">
        <v>317</v>
      </c>
      <c r="C71" s="9"/>
      <c r="D71" s="52">
        <v>0</v>
      </c>
      <c r="E71" s="52"/>
      <c r="F71" s="52"/>
      <c r="G71" s="52"/>
      <c r="H71" s="52"/>
      <c r="I71" s="52"/>
      <c r="J71" s="52"/>
      <c r="K71" s="9"/>
      <c r="L71" s="8"/>
    </row>
    <row r="72" spans="1:12" ht="30" customHeight="1">
      <c r="A72" s="8" t="s">
        <v>152</v>
      </c>
      <c r="B72" s="73" t="s">
        <v>318</v>
      </c>
      <c r="C72" s="9"/>
      <c r="D72" s="52">
        <v>0</v>
      </c>
      <c r="E72" s="52"/>
      <c r="F72" s="52"/>
      <c r="G72" s="52"/>
      <c r="H72" s="52"/>
      <c r="I72" s="52"/>
      <c r="J72" s="52"/>
      <c r="K72" s="9"/>
      <c r="L72" s="8"/>
    </row>
    <row r="73" spans="1:12" ht="30" customHeight="1">
      <c r="A73" s="8" t="s">
        <v>154</v>
      </c>
      <c r="B73" s="73" t="s">
        <v>153</v>
      </c>
      <c r="C73" s="9"/>
      <c r="D73" s="52">
        <v>0</v>
      </c>
      <c r="E73" s="52"/>
      <c r="F73" s="52"/>
      <c r="G73" s="52"/>
      <c r="H73" s="52"/>
      <c r="I73" s="52"/>
      <c r="J73" s="52"/>
      <c r="K73" s="9"/>
      <c r="L73" s="8"/>
    </row>
    <row r="74" spans="1:12" ht="30" customHeight="1">
      <c r="A74" s="8" t="s">
        <v>156</v>
      </c>
      <c r="B74" s="73" t="s">
        <v>155</v>
      </c>
      <c r="C74" s="9"/>
      <c r="D74" s="52">
        <v>0</v>
      </c>
      <c r="E74" s="52"/>
      <c r="F74" s="52"/>
      <c r="G74" s="52"/>
      <c r="H74" s="52"/>
      <c r="I74" s="52"/>
      <c r="J74" s="52"/>
      <c r="K74" s="9"/>
      <c r="L74" s="8"/>
    </row>
    <row r="75" spans="1:12" ht="30" customHeight="1">
      <c r="A75" s="8" t="s">
        <v>157</v>
      </c>
      <c r="B75" s="73" t="s">
        <v>319</v>
      </c>
      <c r="C75" s="9"/>
      <c r="D75" s="52">
        <v>0</v>
      </c>
      <c r="E75" s="52"/>
      <c r="F75" s="52"/>
      <c r="G75" s="52"/>
      <c r="H75" s="52"/>
      <c r="I75" s="52"/>
      <c r="J75" s="52"/>
      <c r="K75" s="9"/>
      <c r="L75" s="8"/>
    </row>
    <row r="76" spans="1:12" ht="30" customHeight="1">
      <c r="A76" s="8" t="s">
        <v>158</v>
      </c>
      <c r="B76" s="73" t="s">
        <v>320</v>
      </c>
      <c r="C76" s="9"/>
      <c r="D76" s="52">
        <v>0</v>
      </c>
      <c r="E76" s="52"/>
      <c r="F76" s="52"/>
      <c r="G76" s="52"/>
      <c r="H76" s="52"/>
      <c r="I76" s="52"/>
      <c r="J76" s="52"/>
      <c r="K76" s="9"/>
      <c r="L76" s="8"/>
    </row>
    <row r="77" spans="1:12" ht="30" customHeight="1">
      <c r="A77" s="8" t="s">
        <v>159</v>
      </c>
      <c r="B77" s="73" t="s">
        <v>321</v>
      </c>
      <c r="C77" s="9"/>
      <c r="D77" s="52">
        <v>0</v>
      </c>
      <c r="E77" s="52"/>
      <c r="F77" s="52"/>
      <c r="G77" s="52"/>
      <c r="H77" s="52"/>
      <c r="I77" s="52"/>
      <c r="J77" s="52"/>
      <c r="K77" s="9"/>
      <c r="L77" s="8"/>
    </row>
    <row r="78" spans="1:12" ht="30" customHeight="1">
      <c r="A78" s="97" t="s">
        <v>323</v>
      </c>
      <c r="B78" s="73" t="s">
        <v>322</v>
      </c>
      <c r="C78" s="9"/>
      <c r="D78" s="52">
        <v>0</v>
      </c>
      <c r="E78" s="52"/>
      <c r="F78" s="52"/>
      <c r="G78" s="52"/>
      <c r="H78" s="52"/>
      <c r="I78" s="52"/>
      <c r="J78" s="52"/>
      <c r="K78" s="9"/>
      <c r="L78" s="8"/>
    </row>
    <row r="79" spans="1:12" ht="30" customHeight="1">
      <c r="A79" s="97" t="s">
        <v>324</v>
      </c>
      <c r="B79" s="73" t="s">
        <v>325</v>
      </c>
      <c r="C79" s="9"/>
      <c r="D79" s="52">
        <v>0</v>
      </c>
      <c r="E79" s="52"/>
      <c r="F79" s="52"/>
      <c r="G79" s="52"/>
      <c r="H79" s="52"/>
      <c r="I79" s="52"/>
      <c r="J79" s="52"/>
      <c r="K79" s="9"/>
      <c r="L79" s="8"/>
    </row>
    <row r="80" spans="1:12" ht="30" customHeight="1">
      <c r="A80" s="97" t="s">
        <v>326</v>
      </c>
      <c r="B80" s="73" t="s">
        <v>327</v>
      </c>
      <c r="C80" s="9"/>
      <c r="D80" s="52">
        <v>0</v>
      </c>
      <c r="E80" s="52"/>
      <c r="F80" s="52"/>
      <c r="G80" s="52"/>
      <c r="H80" s="52"/>
      <c r="I80" s="52"/>
      <c r="J80" s="52"/>
      <c r="K80" s="9"/>
      <c r="L80" s="8"/>
    </row>
    <row r="81" spans="1:12" ht="30" customHeight="1">
      <c r="A81" s="97" t="s">
        <v>328</v>
      </c>
      <c r="B81" s="73" t="s">
        <v>329</v>
      </c>
      <c r="C81" s="9"/>
      <c r="D81" s="52">
        <v>0</v>
      </c>
      <c r="E81" s="52"/>
      <c r="F81" s="52"/>
      <c r="G81" s="52"/>
      <c r="H81" s="52"/>
      <c r="I81" s="52"/>
      <c r="J81" s="52"/>
      <c r="K81" s="9"/>
      <c r="L81" s="8"/>
    </row>
    <row r="82" spans="1:12" ht="30" customHeight="1">
      <c r="A82" s="97" t="s">
        <v>330</v>
      </c>
      <c r="B82" s="73" t="s">
        <v>331</v>
      </c>
      <c r="C82" s="9"/>
      <c r="D82" s="52">
        <v>0</v>
      </c>
      <c r="E82" s="52"/>
      <c r="F82" s="52"/>
      <c r="G82" s="52"/>
      <c r="H82" s="52"/>
      <c r="I82" s="52"/>
      <c r="J82" s="52"/>
      <c r="K82" s="9"/>
      <c r="L82" s="8"/>
    </row>
    <row r="83" spans="1:12" ht="160.5" customHeight="1">
      <c r="A83" s="69" t="s">
        <v>50</v>
      </c>
      <c r="B83" s="68" t="s">
        <v>150</v>
      </c>
      <c r="C83" s="9">
        <v>2022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27"/>
      <c r="L83" s="68" t="s">
        <v>192</v>
      </c>
    </row>
    <row r="84" spans="1:12" ht="30" customHeight="1">
      <c r="A84" s="22" t="s">
        <v>160</v>
      </c>
      <c r="B84" s="73" t="s">
        <v>161</v>
      </c>
      <c r="C84" s="9"/>
      <c r="D84" s="52">
        <v>0</v>
      </c>
      <c r="E84" s="52"/>
      <c r="F84" s="52"/>
      <c r="G84" s="52"/>
      <c r="H84" s="52"/>
      <c r="I84" s="52"/>
      <c r="J84" s="52"/>
      <c r="K84" s="9"/>
      <c r="L84" s="8"/>
    </row>
    <row r="85" spans="1:12" ht="30" customHeight="1">
      <c r="A85" s="22" t="s">
        <v>162</v>
      </c>
      <c r="B85" s="73" t="s">
        <v>163</v>
      </c>
      <c r="C85" s="9"/>
      <c r="D85" s="52">
        <v>0</v>
      </c>
      <c r="E85" s="52"/>
      <c r="F85" s="52"/>
      <c r="G85" s="52"/>
      <c r="H85" s="52"/>
      <c r="I85" s="52"/>
      <c r="J85" s="52"/>
      <c r="K85" s="9"/>
      <c r="L85" s="8"/>
    </row>
    <row r="86" spans="1:12" ht="30" customHeight="1">
      <c r="A86" s="22" t="s">
        <v>164</v>
      </c>
      <c r="B86" s="73" t="s">
        <v>165</v>
      </c>
      <c r="C86" s="9"/>
      <c r="D86" s="52">
        <v>0</v>
      </c>
      <c r="E86" s="52"/>
      <c r="F86" s="52"/>
      <c r="G86" s="52"/>
      <c r="H86" s="52"/>
      <c r="I86" s="52"/>
      <c r="J86" s="52"/>
      <c r="K86" s="9"/>
      <c r="L86" s="8"/>
    </row>
    <row r="87" spans="1:12" ht="30" customHeight="1">
      <c r="A87" s="22" t="s">
        <v>166</v>
      </c>
      <c r="B87" s="73" t="s">
        <v>167</v>
      </c>
      <c r="C87" s="9"/>
      <c r="D87" s="52">
        <v>0</v>
      </c>
      <c r="E87" s="52"/>
      <c r="F87" s="52"/>
      <c r="G87" s="52"/>
      <c r="H87" s="52"/>
      <c r="I87" s="52"/>
      <c r="J87" s="52"/>
      <c r="K87" s="9"/>
      <c r="L87" s="8"/>
    </row>
    <row r="88" spans="1:12" ht="30" customHeight="1">
      <c r="A88" s="22" t="s">
        <v>168</v>
      </c>
      <c r="B88" s="73" t="s">
        <v>169</v>
      </c>
      <c r="C88" s="9"/>
      <c r="D88" s="52">
        <v>0</v>
      </c>
      <c r="E88" s="52"/>
      <c r="F88" s="52"/>
      <c r="G88" s="52"/>
      <c r="H88" s="52"/>
      <c r="I88" s="52"/>
      <c r="J88" s="52"/>
      <c r="K88" s="9"/>
      <c r="L88" s="8"/>
    </row>
    <row r="89" spans="1:12" ht="30" customHeight="1">
      <c r="A89" s="22" t="s">
        <v>170</v>
      </c>
      <c r="B89" s="73" t="s">
        <v>171</v>
      </c>
      <c r="C89" s="9"/>
      <c r="D89" s="52">
        <v>0</v>
      </c>
      <c r="E89" s="52"/>
      <c r="F89" s="52"/>
      <c r="G89" s="52"/>
      <c r="H89" s="52"/>
      <c r="I89" s="52"/>
      <c r="J89" s="52"/>
      <c r="K89" s="9"/>
      <c r="L89" s="8"/>
    </row>
    <row r="90" spans="1:12" ht="30" customHeight="1">
      <c r="A90" s="22" t="s">
        <v>172</v>
      </c>
      <c r="B90" s="73" t="s">
        <v>173</v>
      </c>
      <c r="C90" s="9"/>
      <c r="D90" s="52">
        <v>0</v>
      </c>
      <c r="E90" s="52"/>
      <c r="F90" s="52"/>
      <c r="G90" s="52"/>
      <c r="H90" s="52"/>
      <c r="I90" s="52"/>
      <c r="J90" s="52"/>
      <c r="K90" s="9"/>
      <c r="L90" s="8"/>
    </row>
    <row r="91" spans="1:12" ht="30" customHeight="1">
      <c r="A91" s="22" t="s">
        <v>174</v>
      </c>
      <c r="B91" s="73" t="s">
        <v>175</v>
      </c>
      <c r="C91" s="9"/>
      <c r="D91" s="52">
        <v>0</v>
      </c>
      <c r="E91" s="52"/>
      <c r="F91" s="52"/>
      <c r="G91" s="52"/>
      <c r="H91" s="52"/>
      <c r="I91" s="52"/>
      <c r="J91" s="52"/>
      <c r="K91" s="9"/>
      <c r="L91" s="8"/>
    </row>
    <row r="92" spans="1:12" ht="30" customHeight="1">
      <c r="A92" s="22" t="s">
        <v>176</v>
      </c>
      <c r="B92" s="73" t="s">
        <v>177</v>
      </c>
      <c r="C92" s="9"/>
      <c r="D92" s="52">
        <v>0</v>
      </c>
      <c r="E92" s="52"/>
      <c r="F92" s="52"/>
      <c r="G92" s="52"/>
      <c r="H92" s="52"/>
      <c r="I92" s="52"/>
      <c r="J92" s="52"/>
      <c r="K92" s="9"/>
      <c r="L92" s="8"/>
    </row>
    <row r="93" spans="1:12" ht="30" customHeight="1">
      <c r="A93" s="22" t="s">
        <v>178</v>
      </c>
      <c r="B93" s="73" t="s">
        <v>332</v>
      </c>
      <c r="C93" s="9"/>
      <c r="D93" s="52">
        <v>0</v>
      </c>
      <c r="E93" s="52"/>
      <c r="F93" s="52"/>
      <c r="G93" s="52"/>
      <c r="H93" s="52"/>
      <c r="I93" s="52"/>
      <c r="J93" s="52"/>
      <c r="K93" s="9"/>
      <c r="L93" s="8"/>
    </row>
    <row r="94" spans="1:12" ht="30" customHeight="1">
      <c r="A94" s="69" t="s">
        <v>333</v>
      </c>
      <c r="B94" s="73" t="s">
        <v>334</v>
      </c>
      <c r="C94" s="9"/>
      <c r="D94" s="52">
        <v>0</v>
      </c>
      <c r="E94" s="52"/>
      <c r="F94" s="52"/>
      <c r="G94" s="52"/>
      <c r="H94" s="52"/>
      <c r="I94" s="52"/>
      <c r="J94" s="52"/>
      <c r="K94" s="9"/>
      <c r="L94" s="8"/>
    </row>
    <row r="95" spans="1:12" ht="30" customHeight="1">
      <c r="A95" s="69" t="s">
        <v>335</v>
      </c>
      <c r="B95" s="73" t="s">
        <v>336</v>
      </c>
      <c r="C95" s="9"/>
      <c r="D95" s="52">
        <v>0</v>
      </c>
      <c r="E95" s="52"/>
      <c r="F95" s="52"/>
      <c r="G95" s="52"/>
      <c r="H95" s="52"/>
      <c r="I95" s="52"/>
      <c r="J95" s="52"/>
      <c r="K95" s="9"/>
      <c r="L95" s="8"/>
    </row>
    <row r="96" spans="1:12" ht="24.75" customHeight="1">
      <c r="A96" s="230" t="s">
        <v>179</v>
      </c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</row>
    <row r="97" spans="1:12" ht="136.5" customHeight="1">
      <c r="A97" s="69" t="s">
        <v>69</v>
      </c>
      <c r="B97" s="68" t="s">
        <v>180</v>
      </c>
      <c r="C97" s="74" t="s">
        <v>182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27"/>
      <c r="L97" s="68" t="s">
        <v>193</v>
      </c>
    </row>
    <row r="98" spans="1:12" ht="31.5" customHeight="1">
      <c r="A98" s="69" t="s">
        <v>81</v>
      </c>
      <c r="B98" s="73" t="s">
        <v>181</v>
      </c>
      <c r="C98" s="9">
        <v>2018</v>
      </c>
      <c r="D98" s="52"/>
      <c r="E98" s="52"/>
      <c r="F98" s="52"/>
      <c r="G98" s="52"/>
      <c r="H98" s="52"/>
      <c r="I98" s="52"/>
      <c r="J98" s="52"/>
      <c r="K98" s="9"/>
      <c r="L98" s="8"/>
    </row>
    <row r="99" spans="1:12" ht="131.25" customHeight="1">
      <c r="A99" s="22" t="s">
        <v>183</v>
      </c>
      <c r="B99" s="68" t="s">
        <v>184</v>
      </c>
      <c r="C99" s="22">
        <v>2019</v>
      </c>
      <c r="D99" s="52">
        <v>0</v>
      </c>
      <c r="E99" s="52"/>
      <c r="F99" s="52"/>
      <c r="G99" s="52"/>
      <c r="H99" s="52"/>
      <c r="I99" s="52"/>
      <c r="J99" s="52"/>
      <c r="K99" s="9"/>
      <c r="L99" s="68" t="s">
        <v>193</v>
      </c>
    </row>
    <row r="100" spans="1:12" ht="36" customHeight="1">
      <c r="A100" s="22" t="s">
        <v>185</v>
      </c>
      <c r="B100" s="73" t="s">
        <v>186</v>
      </c>
      <c r="C100" s="22"/>
      <c r="D100" s="52"/>
      <c r="E100" s="52"/>
      <c r="F100" s="52"/>
      <c r="G100" s="52"/>
      <c r="H100" s="52"/>
      <c r="I100" s="52"/>
      <c r="J100" s="52"/>
      <c r="K100" s="9"/>
      <c r="L100" s="8"/>
    </row>
    <row r="101" spans="1:12" ht="135" customHeight="1">
      <c r="A101" s="22" t="s">
        <v>187</v>
      </c>
      <c r="B101" s="73" t="s">
        <v>188</v>
      </c>
      <c r="C101" s="22">
        <v>2020</v>
      </c>
      <c r="D101" s="52">
        <v>0</v>
      </c>
      <c r="E101" s="52"/>
      <c r="F101" s="52"/>
      <c r="G101" s="52"/>
      <c r="H101" s="52"/>
      <c r="I101" s="52"/>
      <c r="J101" s="52"/>
      <c r="K101" s="9"/>
      <c r="L101" s="68" t="s">
        <v>193</v>
      </c>
    </row>
    <row r="102" spans="1:12" ht="31.5" customHeight="1">
      <c r="A102" s="22" t="s">
        <v>189</v>
      </c>
      <c r="B102" s="73" t="s">
        <v>190</v>
      </c>
      <c r="C102" s="22"/>
      <c r="D102" s="52">
        <v>0</v>
      </c>
      <c r="E102" s="52"/>
      <c r="F102" s="52"/>
      <c r="G102" s="52"/>
      <c r="H102" s="52"/>
      <c r="I102" s="52"/>
      <c r="J102" s="52"/>
      <c r="K102" s="9"/>
      <c r="L102" s="8"/>
    </row>
    <row r="103" spans="1:12" ht="24.75" customHeight="1">
      <c r="A103" s="143"/>
      <c r="B103" s="226" t="s">
        <v>11</v>
      </c>
      <c r="C103" s="27" t="s">
        <v>57</v>
      </c>
      <c r="D103" s="56">
        <f>F103+I103</f>
        <v>3480.93966</v>
      </c>
      <c r="E103" s="56">
        <v>0</v>
      </c>
      <c r="F103" s="56">
        <f>G103+H103</f>
        <v>3133.93966</v>
      </c>
      <c r="G103" s="56">
        <f>G18</f>
        <v>2789.2063</v>
      </c>
      <c r="H103" s="56">
        <f>H18</f>
        <v>344.73336</v>
      </c>
      <c r="I103" s="56">
        <f>I18</f>
        <v>347</v>
      </c>
      <c r="J103" s="56">
        <f>J18</f>
        <v>0</v>
      </c>
      <c r="K103" s="155"/>
      <c r="L103" s="155"/>
    </row>
    <row r="104" spans="1:12" ht="24.75" customHeight="1">
      <c r="A104" s="143"/>
      <c r="B104" s="226"/>
      <c r="C104" s="27" t="s">
        <v>58</v>
      </c>
      <c r="D104" s="56">
        <f>F104+I104</f>
        <v>3287.02799</v>
      </c>
      <c r="E104" s="56">
        <v>0</v>
      </c>
      <c r="F104" s="56">
        <f>G104+H104</f>
        <v>3122.67659</v>
      </c>
      <c r="G104" s="56">
        <f>G35</f>
        <v>2777.93309</v>
      </c>
      <c r="H104" s="56">
        <f>H35</f>
        <v>344.74350000000004</v>
      </c>
      <c r="I104" s="56">
        <f>I35</f>
        <v>164.35139999999998</v>
      </c>
      <c r="J104" s="56">
        <v>0</v>
      </c>
      <c r="K104" s="155"/>
      <c r="L104" s="155"/>
    </row>
    <row r="105" spans="1:12" ht="24.75" customHeight="1">
      <c r="A105" s="143"/>
      <c r="B105" s="226"/>
      <c r="C105" s="27" t="s">
        <v>211</v>
      </c>
      <c r="D105" s="56">
        <f>F105+I105</f>
        <v>3287.02799</v>
      </c>
      <c r="E105" s="56">
        <v>0</v>
      </c>
      <c r="F105" s="56">
        <f>G105+H105</f>
        <v>3122.67659</v>
      </c>
      <c r="G105" s="56">
        <f>G53</f>
        <v>2777.93309</v>
      </c>
      <c r="H105" s="56">
        <f>H53</f>
        <v>344.74350000000004</v>
      </c>
      <c r="I105" s="56">
        <f>I53</f>
        <v>164.35139999999998</v>
      </c>
      <c r="J105" s="56">
        <v>0</v>
      </c>
      <c r="K105" s="155"/>
      <c r="L105" s="155"/>
    </row>
    <row r="106" spans="1:12" ht="24.75" customHeight="1">
      <c r="A106" s="143"/>
      <c r="B106" s="226"/>
      <c r="C106" s="27" t="s">
        <v>243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155"/>
      <c r="L106" s="155"/>
    </row>
    <row r="107" spans="1:12" ht="24.75" customHeight="1">
      <c r="A107" s="143"/>
      <c r="B107" s="226"/>
      <c r="C107" s="27" t="s">
        <v>244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155"/>
      <c r="L107" s="155"/>
    </row>
    <row r="108" spans="1:12" ht="24.75" customHeight="1">
      <c r="A108" s="143"/>
      <c r="B108" s="226"/>
      <c r="C108" s="27" t="s">
        <v>337</v>
      </c>
      <c r="D108" s="56">
        <f>SUM(D103:D107)</f>
        <v>10054.995640000001</v>
      </c>
      <c r="E108" s="56">
        <v>0</v>
      </c>
      <c r="F108" s="56">
        <f>SUM(F103:F107)</f>
        <v>9379.29284</v>
      </c>
      <c r="G108" s="56">
        <f>SUM(G103:G107)</f>
        <v>8345.07248</v>
      </c>
      <c r="H108" s="56">
        <f>SUM(H103:H107)</f>
        <v>1034.22036</v>
      </c>
      <c r="I108" s="56">
        <f>SUM(I103:I107)</f>
        <v>675.7028</v>
      </c>
      <c r="J108" s="56">
        <v>0</v>
      </c>
      <c r="K108" s="155"/>
      <c r="L108" s="155"/>
    </row>
    <row r="109" ht="21" customHeight="1"/>
    <row r="110" spans="1:12" ht="15">
      <c r="A110" s="25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</row>
    <row r="111" spans="1:12" ht="20.25" customHeight="1">
      <c r="A111" s="25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">
      <c r="A112" s="2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</row>
    <row r="113" spans="1:12" ht="19.5" customHeight="1">
      <c r="A113" s="25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</row>
    <row r="114" spans="1:12" ht="15">
      <c r="A114" s="25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</row>
    <row r="115" spans="1:12" ht="19.5" customHeight="1">
      <c r="A115" s="25"/>
      <c r="B115" s="21"/>
      <c r="C115" s="21"/>
      <c r="D115" s="23"/>
      <c r="E115" s="23"/>
      <c r="F115" s="23"/>
      <c r="G115" s="23"/>
      <c r="H115" s="23"/>
      <c r="I115" s="23"/>
      <c r="J115" s="23"/>
      <c r="K115" s="21"/>
      <c r="L115" s="21"/>
    </row>
    <row r="116" spans="1:12" ht="15">
      <c r="A116" s="25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</row>
    <row r="117" spans="1:12" ht="21.75" customHeight="1">
      <c r="A117" s="25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5">
      <c r="A118" s="25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</row>
  </sheetData>
  <sheetProtection/>
  <mergeCells count="50">
    <mergeCell ref="B15:L15"/>
    <mergeCell ref="A18:A20"/>
    <mergeCell ref="B18:B20"/>
    <mergeCell ref="A96:L96"/>
    <mergeCell ref="K43:K52"/>
    <mergeCell ref="L103:L108"/>
    <mergeCell ref="C18:C20"/>
    <mergeCell ref="D18:D20"/>
    <mergeCell ref="I18:I20"/>
    <mergeCell ref="B118:L118"/>
    <mergeCell ref="B110:L110"/>
    <mergeCell ref="B112:L112"/>
    <mergeCell ref="B113:L113"/>
    <mergeCell ref="B114:L114"/>
    <mergeCell ref="B116:L116"/>
    <mergeCell ref="K103:K108"/>
    <mergeCell ref="H18:H20"/>
    <mergeCell ref="I11:I13"/>
    <mergeCell ref="E10:E13"/>
    <mergeCell ref="J18:J20"/>
    <mergeCell ref="A17:L17"/>
    <mergeCell ref="A103:A108"/>
    <mergeCell ref="B103:B108"/>
    <mergeCell ref="E18:E20"/>
    <mergeCell ref="B9:B13"/>
    <mergeCell ref="C9:C13"/>
    <mergeCell ref="D9:D13"/>
    <mergeCell ref="E9:I9"/>
    <mergeCell ref="F10:I10"/>
    <mergeCell ref="F11:H11"/>
    <mergeCell ref="G2:L2"/>
    <mergeCell ref="K9:K13"/>
    <mergeCell ref="L9:L13"/>
    <mergeCell ref="F18:F20"/>
    <mergeCell ref="G18:G20"/>
    <mergeCell ref="F12:F13"/>
    <mergeCell ref="G12:H12"/>
    <mergeCell ref="A4:L4"/>
    <mergeCell ref="A7:L7"/>
    <mergeCell ref="I5:L5"/>
    <mergeCell ref="J3:L3"/>
    <mergeCell ref="L21:L23"/>
    <mergeCell ref="L24:L34"/>
    <mergeCell ref="K18:K23"/>
    <mergeCell ref="K24:K42"/>
    <mergeCell ref="L18:L20"/>
    <mergeCell ref="J9:J13"/>
    <mergeCell ref="J6:L6"/>
    <mergeCell ref="A16:L16"/>
    <mergeCell ref="A9:A1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7" r:id="rId1"/>
  <rowBreaks count="6" manualBreakCount="6">
    <brk id="23" max="11" man="1"/>
    <brk id="42" max="11" man="1"/>
    <brk id="60" max="11" man="1"/>
    <brk id="78" max="11" man="1"/>
    <brk id="95" max="11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2018-04-18T10:51:24Z</cp:lastPrinted>
  <dcterms:created xsi:type="dcterms:W3CDTF">1996-10-08T23:32:33Z</dcterms:created>
  <dcterms:modified xsi:type="dcterms:W3CDTF">2018-04-18T11:57:13Z</dcterms:modified>
  <cp:category/>
  <cp:version/>
  <cp:contentType/>
  <cp:contentStatus/>
</cp:coreProperties>
</file>