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4" sheetId="1" r:id="rId1"/>
  </sheets>
  <definedNames>
    <definedName name="_xlnm.Print_Titles" localSheetId="0">'4'!$8:$11</definedName>
    <definedName name="_xlnm.Print_Area" localSheetId="0">'4'!$A$1:$J$216</definedName>
  </definedNames>
  <calcPr fullCalcOnLoad="1"/>
</workbook>
</file>

<file path=xl/sharedStrings.xml><?xml version="1.0" encoding="utf-8"?>
<sst xmlns="http://schemas.openxmlformats.org/spreadsheetml/2006/main" count="275" uniqueCount="171">
  <si>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</si>
  <si>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</si>
  <si>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</si>
  <si>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 xml:space="preserve">1. Совершенствование содержания и технологий обучения </t>
  </si>
  <si>
    <t>Мероприятия:</t>
  </si>
  <si>
    <t>1.2. Реализация мер по введению  государственных образовательных стандартов общего образования</t>
  </si>
  <si>
    <t>Рост числа участников олимпиад, конкурсов, фестивалей, выставок  до 2000 человек</t>
  </si>
  <si>
    <t xml:space="preserve">               2. Укрепление методической базы образовательных учреждений</t>
  </si>
  <si>
    <t>Предоставление общего образования для 100% детей школьного возраста,  повышение мотивации учащихся к обучению</t>
  </si>
  <si>
    <t xml:space="preserve">1.7. Организация проведения городского праздника «Выпускник» </t>
  </si>
  <si>
    <t>Повышение статуса общеобразовательных учреждений, поддержка выпускников</t>
  </si>
  <si>
    <t>Снижение правонарушений в детской и подростковой среде, сокращение числа детей стоящих на всех видах учета до 3% от общей численности учащихся.</t>
  </si>
  <si>
    <t>Управление образования</t>
  </si>
  <si>
    <t xml:space="preserve">2. Развитие системы обеспечения и качества образовательных услуг  </t>
  </si>
  <si>
    <t>2.1  Анализ состояния действующей системы оценки качества образования в городе,  проведение мониторинга качества образования и др.</t>
  </si>
  <si>
    <t xml:space="preserve">Повышение статуса педагогических работников.  </t>
  </si>
  <si>
    <t>Выполнение стандарта по ОБЖ, участие в учебных сборах до 96% юношей – учащихся 10-х классов</t>
  </si>
  <si>
    <t>Повышение качества образования. Рост числа учащихся, обучающихся на отлично до 6%</t>
  </si>
  <si>
    <t xml:space="preserve">3. Повышение эффективности управления в системе образования </t>
  </si>
  <si>
    <t>3.1 Разработка и реализация муниципальной модели образовательной сети</t>
  </si>
  <si>
    <t>Наличие нормативно-правового, организационного, научно-методического обеспечения сети, обеспечения образовательных потребностей в дошкольном общем и дополнительном образовании.</t>
  </si>
  <si>
    <t>4. «Обеспечение лицензионных требований к деятельности образовательных учреждений»</t>
  </si>
  <si>
    <t xml:space="preserve">Управление образования </t>
  </si>
  <si>
    <t xml:space="preserve">Управление образования  </t>
  </si>
  <si>
    <t xml:space="preserve">Управление образования 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</si>
  <si>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</si>
  <si>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</si>
  <si>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            2. Обеспечение единообразия систем программного обеспечения по автоматизации административной деятельности</t>
  </si>
  <si>
    <t xml:space="preserve">            2.  Планирование в течение  учебного года работы на новый учебный год</t>
  </si>
  <si>
    <t xml:space="preserve">            2. Формирование позитивного отношения к Вооруженным силам РФ</t>
  </si>
  <si>
    <t xml:space="preserve">            3.  Гражданско-патриотическое воспитание учащихся</t>
  </si>
  <si>
    <t xml:space="preserve">            2. Пропаганда лучших образцов педагогического мастерства</t>
  </si>
  <si>
    <t xml:space="preserve">            2. Комплексная оценка качества образования</t>
  </si>
  <si>
    <t xml:space="preserve">            3. Решение кадрового обеспечения выполнения инспекционных функций</t>
  </si>
  <si>
    <t xml:space="preserve">            2.  Организация проведения городских соревнований, участие в областных соревнованиях</t>
  </si>
  <si>
    <t xml:space="preserve">            2. Обеспечение учащихся минимальным набором канцелярских принадлежностей</t>
  </si>
  <si>
    <t xml:space="preserve">            2. Создание нормативно-правовых, экономических и организационно- педагогических условий, обеспечивающих личностный рост  и  профессиональное самоопределение одарённых учащихся</t>
  </si>
  <si>
    <t xml:space="preserve">            2. Развитие вариативности дошкольного образования</t>
  </si>
  <si>
    <t xml:space="preserve">Управление образования    </t>
  </si>
  <si>
    <t>Унификация программного продукта. Внедрение программного комплекса «1С: управление школой», приобретение и установка межсетевого экрана</t>
  </si>
  <si>
    <t>1.6. Проведения городского  праздника «День знаний» (подарки первоклассникам), проведение новогоднего утренника в садах (подарки детям)</t>
  </si>
  <si>
    <t>Продолжение обучения в ВУЗах и СУЗах 90% выпускников 11 кл.</t>
  </si>
  <si>
    <t>Субсидии, иные межбюджетные трансф-ты</t>
  </si>
  <si>
    <t>МКУ «ГКМХ»</t>
  </si>
  <si>
    <t>ИТОГО по программе:</t>
  </si>
  <si>
    <t>2013г.                2014г.                             2015г.</t>
  </si>
  <si>
    <t>Наличие учебно-материальных, нормативно-правовых, организационно-педагогических условий, обеспечивающих реализацию государственных образовательных стандартов.</t>
  </si>
  <si>
    <t>Положительная динамика участия школьников в детских общественных объединениях, охват 70% детей дополнительным образованием</t>
  </si>
  <si>
    <t>1.5. Проведение смотров-конкурсов  образовательных учреждений</t>
  </si>
  <si>
    <t>Укрепление материально-технической, методической базы образовательных учреждений, соответствие  учебных кабинетов, групповых помещений образовательных учреждений предъявляемым требованиям для реализации ФГТ и ФГОС.</t>
  </si>
  <si>
    <t xml:space="preserve">            2. Интеграция общего и дополнительного образования</t>
  </si>
  <si>
    <t>Своевременное повышение квалификации работников управления образования ЗАТО г.Радужный, образовательных учреждений</t>
  </si>
  <si>
    <t xml:space="preserve">            </t>
  </si>
  <si>
    <t>1.10.1 Организация деятельности, функционирование детского объединения «Юный спасатель»</t>
  </si>
  <si>
    <t>2.2 Проведение городского праздника «День Учителя»</t>
  </si>
  <si>
    <t>Приобретение учебников, учебно- методической литературы для реализации общеобразовательного процесса</t>
  </si>
  <si>
    <t>3.2  Проведение ежегодного августовского совещания педагогических работников и участие в областной педконференции</t>
  </si>
  <si>
    <t>Системный анализ состояния образовательной среды, представление опыта работы</t>
  </si>
  <si>
    <t>1.8. Проведение конкурсов, соревнований, направленных на пропаганду здорового образа жизни, профилактику асоциального поведения детей, воспитанников, обучающихся, проведение спартакиады.</t>
  </si>
  <si>
    <t>Цель: Модернизация дополнительного образования</t>
  </si>
  <si>
    <t>Материально-техническое, учебно-методическое обеспечение деятельности учреждения дополнительного образования детей, увеличение  охвата детей дополнительным образованием</t>
  </si>
  <si>
    <t xml:space="preserve">2014 г. </t>
  </si>
  <si>
    <t xml:space="preserve">2015 г. </t>
  </si>
  <si>
    <t xml:space="preserve">Направление мероприятия </t>
  </si>
  <si>
    <t xml:space="preserve">Срок исполнения </t>
  </si>
  <si>
    <t xml:space="preserve">Управление образования, руководители сош № 1, № 2 , начальная школа </t>
  </si>
  <si>
    <t>2.4. Поддержка обучающихся, успешно выполняющих общеобразовательные стандарты, в том числе выплаты единовременных персональных стипендий отличникам учебы</t>
  </si>
  <si>
    <t>2.5. Привлечение молодых учителей в общеобразовательные учреждения</t>
  </si>
  <si>
    <t>Управление образования, руководители сош № 1,№ 2, начальная школа</t>
  </si>
  <si>
    <t xml:space="preserve">Управление образования, методический кабинет, руководители ОУ   </t>
  </si>
  <si>
    <t xml:space="preserve">МБОУ СОШ № 1, № 2, начальная школа </t>
  </si>
  <si>
    <r>
      <t xml:space="preserve">Задача: </t>
    </r>
    <r>
      <rPr>
        <sz val="14"/>
        <rFont val="Times New Roman"/>
        <family val="1"/>
      </rPr>
      <t>Соблюдение организационных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психолого-педагогических и методических условий для реализации государственных образовательных стандартов общего образования</t>
    </r>
  </si>
  <si>
    <r>
      <t xml:space="preserve">Цель: </t>
    </r>
    <r>
      <rPr>
        <sz val="14"/>
        <rFont val="Times New Roman"/>
        <family val="1"/>
      </rPr>
      <t>Развитие системы выявления и поддержки одарённых детей</t>
    </r>
  </si>
  <si>
    <r>
      <t>Задача</t>
    </r>
    <r>
      <rPr>
        <sz val="14"/>
        <rFont val="Times New Roman"/>
        <family val="1"/>
      </rPr>
      <t>: 1. Выявление одарённых детей</t>
    </r>
  </si>
  <si>
    <r>
      <t xml:space="preserve">Цель: </t>
    </r>
    <r>
      <rPr>
        <sz val="14"/>
        <rFont val="Times New Roman"/>
        <family val="1"/>
      </rPr>
      <t>Совершенствование гражданско-патриотического обучения и воспитания</t>
    </r>
  </si>
  <si>
    <r>
      <t xml:space="preserve">Задача: </t>
    </r>
    <r>
      <rPr>
        <sz val="14"/>
        <rFont val="Times New Roman"/>
        <family val="1"/>
      </rPr>
      <t>Включение детей в социально-экономическую, политическую и культурную жизнь общества</t>
    </r>
  </si>
  <si>
    <r>
      <t>Цель</t>
    </r>
    <r>
      <rPr>
        <sz val="14"/>
        <rFont val="Times New Roman"/>
        <family val="1"/>
      </rPr>
      <t>: Создание условий для развития приоритетных направлений: гражданско-патриотического, экологического, физкультурно-оздоровительного</t>
    </r>
  </si>
  <si>
    <r>
      <t xml:space="preserve">Задача: </t>
    </r>
    <r>
      <rPr>
        <sz val="14"/>
        <rFont val="Times New Roman"/>
        <family val="1"/>
      </rPr>
      <t>1. Укрепление материально-технической базы образовательных учреждений</t>
    </r>
  </si>
  <si>
    <r>
      <t xml:space="preserve">Цель:  </t>
    </r>
    <r>
      <rPr>
        <sz val="14"/>
        <rFont val="Times New Roman"/>
        <family val="1"/>
      </rPr>
      <t>Формирование позитивного отношения учащихся к обучению в общеобразовательных учреждениях</t>
    </r>
  </si>
  <si>
    <r>
      <t xml:space="preserve">Задача: </t>
    </r>
    <r>
      <rPr>
        <sz val="14"/>
        <rFont val="Times New Roman"/>
        <family val="1"/>
      </rPr>
      <t>1. Проведение социальной рекламы общеобразовательных услуг</t>
    </r>
  </si>
  <si>
    <r>
      <t xml:space="preserve">Цель:  </t>
    </r>
    <r>
      <rPr>
        <sz val="14"/>
        <rFont val="Times New Roman"/>
        <family val="1"/>
      </rPr>
      <t>Организация проведения городского праздника «Выпускник»</t>
    </r>
  </si>
  <si>
    <r>
      <t xml:space="preserve">Задача:  </t>
    </r>
    <r>
      <rPr>
        <sz val="14"/>
        <rFont val="Times New Roman"/>
        <family val="1"/>
      </rPr>
      <t>Повышение статуса общеобразовательных учреждений, поддержка выпускников</t>
    </r>
  </si>
  <si>
    <r>
      <t>Цель:</t>
    </r>
    <r>
      <rPr>
        <sz val="14"/>
        <rFont val="Times New Roman"/>
        <family val="1"/>
      </rPr>
      <t xml:space="preserve"> Пропаганда здорового образа жизни, профилактика асоциального поведения детей, воспитанников, обучающихся</t>
    </r>
  </si>
  <si>
    <r>
      <t>Задача:</t>
    </r>
    <r>
      <rPr>
        <sz val="14"/>
        <rFont val="Times New Roman"/>
        <family val="1"/>
      </rPr>
      <t xml:space="preserve"> Снижение правонарушений в детской и подростковой среде</t>
    </r>
  </si>
  <si>
    <r>
      <t xml:space="preserve">Цель: </t>
    </r>
    <r>
      <rPr>
        <sz val="14"/>
        <rFont val="Times New Roman"/>
        <family val="1"/>
      </rPr>
      <t>Обеспечение условий для реализации инновационной и опытно-экспериментальной работы</t>
    </r>
  </si>
  <si>
    <r>
      <t xml:space="preserve">Задача: </t>
    </r>
    <r>
      <rPr>
        <sz val="14"/>
        <rFont val="Times New Roman"/>
        <family val="1"/>
      </rPr>
      <t>1.Обеспечение деятельности опытно-экспериментальных площадок на базе образовательных учреждений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Разработка  нормативно-правового и методического обеспечения профильного обучения</t>
    </r>
  </si>
  <si>
    <r>
      <t xml:space="preserve">Цель: </t>
    </r>
    <r>
      <rPr>
        <sz val="14"/>
        <rFont val="Times New Roman"/>
        <family val="1"/>
      </rPr>
      <t>Формирование у учащихся, воспитанников навыков выживания и оказания помощи в экстремальных условиях</t>
    </r>
  </si>
  <si>
    <r>
      <t xml:space="preserve">Задача: </t>
    </r>
    <r>
      <rPr>
        <sz val="14"/>
        <rFont val="Times New Roman"/>
        <family val="1"/>
      </rPr>
      <t>1. Материально-техническое, учебно-методическое обеспечение деятельности детского объединения</t>
    </r>
  </si>
  <si>
    <r>
      <t>Цель</t>
    </r>
    <r>
      <rPr>
        <sz val="14"/>
        <rFont val="Times New Roman"/>
        <family val="1"/>
      </rPr>
      <t>: Контроль состояния качества общего образования, выполнения государственных образовательных стандартов</t>
    </r>
  </si>
  <si>
    <r>
      <t xml:space="preserve">Задача: </t>
    </r>
    <r>
      <rPr>
        <sz val="14"/>
        <rFont val="Times New Roman"/>
        <family val="1"/>
      </rPr>
      <t>1.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Подготовка аналитических материалов по результатам анализа состояния действующей системы образования</t>
    </r>
  </si>
  <si>
    <r>
      <t>Цель:</t>
    </r>
    <r>
      <rPr>
        <sz val="14"/>
        <rFont val="Times New Roman"/>
        <family val="1"/>
      </rPr>
      <t xml:space="preserve"> Повышение статуса педагогических работников</t>
    </r>
  </si>
  <si>
    <r>
      <t xml:space="preserve">Задача: </t>
    </r>
    <r>
      <rPr>
        <sz val="14"/>
        <rFont val="Times New Roman"/>
        <family val="1"/>
      </rPr>
      <t>1. Стимулирование труда педагогических работников</t>
    </r>
  </si>
  <si>
    <r>
      <t>Цель:</t>
    </r>
    <r>
      <rPr>
        <sz val="14"/>
        <rFont val="Times New Roman"/>
        <family val="1"/>
      </rPr>
      <t xml:space="preserve"> Выполнение стандарта по ОБЖ учащихся общеобразовательных учреждений</t>
    </r>
  </si>
  <si>
    <r>
      <t xml:space="preserve">Задача: </t>
    </r>
    <r>
      <rPr>
        <sz val="14"/>
        <rFont val="Times New Roman"/>
        <family val="1"/>
      </rPr>
      <t>1. Выполнение учебной программы по ОБЖ в школе IIIступени</t>
    </r>
  </si>
  <si>
    <r>
      <t xml:space="preserve">Цель: </t>
    </r>
    <r>
      <rPr>
        <sz val="14"/>
        <rFont val="Times New Roman"/>
        <family val="1"/>
      </rPr>
      <t>Развитие модели муниципальной образовательной системы</t>
    </r>
  </si>
  <si>
    <r>
      <t xml:space="preserve">Задача: </t>
    </r>
    <r>
      <rPr>
        <sz val="14"/>
        <rFont val="Times New Roman"/>
        <family val="1"/>
      </rPr>
      <t>Разработка деятельности муниципальной системы образования</t>
    </r>
  </si>
  <si>
    <r>
      <t xml:space="preserve">Цель: </t>
    </r>
    <r>
      <rPr>
        <sz val="14"/>
        <rFont val="Times New Roman"/>
        <family val="1"/>
      </rPr>
      <t>Проведение системного анализа состояния муниципальной системы образования</t>
    </r>
  </si>
  <si>
    <r>
      <t>Задача</t>
    </r>
    <r>
      <rPr>
        <sz val="14"/>
        <rFont val="Times New Roman"/>
        <family val="1"/>
      </rPr>
      <t>: 1. Анализ итогов работы муниципальной системы образования</t>
    </r>
  </si>
  <si>
    <r>
      <t xml:space="preserve">Цель: </t>
    </r>
    <r>
      <rPr>
        <sz val="14"/>
        <rFont val="Times New Roman"/>
        <family val="1"/>
      </rPr>
      <t>Программное обеспечение процесса управления муниципальной системой образования</t>
    </r>
  </si>
  <si>
    <r>
      <t xml:space="preserve">Задача: </t>
    </r>
    <r>
      <rPr>
        <sz val="14"/>
        <rFont val="Times New Roman"/>
        <family val="1"/>
      </rPr>
      <t>1. Организация статистического учета</t>
    </r>
  </si>
  <si>
    <r>
      <t xml:space="preserve">Цель: </t>
    </r>
    <r>
      <rPr>
        <sz val="14"/>
        <rFont val="Times New Roman"/>
        <family val="1"/>
      </rPr>
      <t>1. Выполнение лицензионных требований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к деятельности образовательных учреждений</t>
    </r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</si>
  <si>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</si>
  <si>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</si>
  <si>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 образования</t>
    </r>
  </si>
  <si>
    <t>1.10.2  Проведение городских мероприятий, участие в областных соревнованиях «Школа безопасности», «Юный спасатель»,"Безопасное колесо"</t>
  </si>
  <si>
    <t>1.12. Приобретение учебно- методической литературы, периодических изданий ("Добрая дорога детсва", "Стоп-газета" и др. по безопасности дорожного движения и основам безопасности жизнедеятельности)</t>
  </si>
  <si>
    <t>Предупреждение опасного поведения участников дорожеолго движения. Обучение детей и подростков основам безопасности дорожного движения</t>
  </si>
  <si>
    <t xml:space="preserve">Создание условий, обеспечивающих  равные стартовые возможности для получения детьми дошкольного образования, удовлетворение образовательных запросов населения в дошкольных образовательных учреждениях.                                                       </t>
  </si>
  <si>
    <t>1.4. Совершенствование гражданско-патриотического обучения и воспитания, направленных на активное включение детей в социально-экономическую, политическую и культурную жизнь общества (организация и проведение соревнований, конкурсов, военно-спортивных игр,</t>
  </si>
  <si>
    <t>1.9  Обеспечение инновационной и опытно-экспериментальной работы в общеобразовательных учреждениях и учреждениях дополнительного образования детей (проведение педагогических советов, семинаров, конференций,  подготовка аналитических материалов), участие в</t>
  </si>
  <si>
    <t>Материально-техническое, учебно-методическое обеспечение деятельности детского объединения, реализация курса «Школа безопасности», реализация государственного образовательного стандарта по ОБЖ, проведение городских соревнований, участие в областных соревн</t>
  </si>
  <si>
    <t>Аналитические материалы по результатам анализа состояния действующей системы образования, комплексная оценка качества образования, решение кадрового обеспечения выполнения инспекционной функции. Сокращение числа учащихся, не освоивших образовательный стан</t>
  </si>
  <si>
    <t>МБОУ ДОД ЦВР "Лад"</t>
  </si>
  <si>
    <t>МБОУ СОШ № 1, № 2. начальная школа</t>
  </si>
  <si>
    <t>2.3. Проведение учебных сборов с учащимися общеобразовательных учреждений, проходящими подготовку по основам военной службы, участие в проведении акции "День призывника"</t>
  </si>
  <si>
    <t>МБОУ "Начальная школа"</t>
  </si>
  <si>
    <t>МБДОУ ЦРР Д/С №5</t>
  </si>
  <si>
    <t>1.3. Развитие системы выявления и поддержки одаренных детей (организация, проведения, участие в соревнованиях, олимпиадах, конкурсах, фестивалях, выставках, конференциях,  военно-спортивных играх и др.  обучающихся, воспитанников, сопровождение участников</t>
  </si>
  <si>
    <t>МБДОУ ЦРР Д/С №3</t>
  </si>
  <si>
    <t>МБДОУ ЦРР Д/С №6</t>
  </si>
  <si>
    <t>МБОУ СОШ №1</t>
  </si>
  <si>
    <t>МБОУ СОШ №2</t>
  </si>
  <si>
    <t>3.5. Организация деятельности городской ПМПК</t>
  </si>
  <si>
    <t>Оплата труда мед.работников, участвующих в городской ПМПК</t>
  </si>
  <si>
    <t xml:space="preserve">2016 г. </t>
  </si>
  <si>
    <t>2014г.                2015г.                             2016г.</t>
  </si>
  <si>
    <t>2014-2016г.г.</t>
  </si>
  <si>
    <t>5. "Выполнение муниципальных заданий"</t>
  </si>
  <si>
    <t>5.1. Нормативные затраты, непосредственно связанные с оказанием муниципальных услуг</t>
  </si>
  <si>
    <t>6. "Социальная поддержка населения"</t>
  </si>
  <si>
    <t>6.3. Социальная поддерка детей-инвалидов дошкольного возраста</t>
  </si>
  <si>
    <t>3.6. Приобретение автобуса в МБОУ ДОД ЦВР "Лад"</t>
  </si>
  <si>
    <t xml:space="preserve">д/с3 </t>
  </si>
  <si>
    <t xml:space="preserve">д/с5 </t>
  </si>
  <si>
    <t>д/с6</t>
  </si>
  <si>
    <t>Сош1</t>
  </si>
  <si>
    <t>Сош2</t>
  </si>
  <si>
    <t>Нач.школа</t>
  </si>
  <si>
    <t>ЦВР</t>
  </si>
  <si>
    <t>УО</t>
  </si>
  <si>
    <t>мер-я</t>
  </si>
  <si>
    <t>проектн.работы, реконструкция МБОУ Д/С №5</t>
  </si>
  <si>
    <t>4.1. Проектные работы, реконструкция, капитальный ремонт(ремонт), в том числе учреждений:</t>
  </si>
  <si>
    <t>ГКМХ</t>
  </si>
  <si>
    <t>0701</t>
  </si>
  <si>
    <t>0702</t>
  </si>
  <si>
    <t>кап.рем., в т.ч.</t>
  </si>
  <si>
    <t>Создание доступной среды для людей с ограниченными возможностями</t>
  </si>
  <si>
    <t>4.1.1. Общеобразовательные учреждения, в т.ч.</t>
  </si>
  <si>
    <t>2014-2016</t>
  </si>
  <si>
    <t>КУМИ</t>
  </si>
  <si>
    <t>2016*</t>
  </si>
  <si>
    <t>*Начало работ планируется в 2016 году с завершением в 2017 году</t>
  </si>
  <si>
    <t>4.1.2. Дошкольные учреждения</t>
  </si>
  <si>
    <t>4.2.Ремонт ограждения территории МБОУ СОШ №1, СОШ №2:</t>
  </si>
  <si>
    <t>4.2.1. Разработка схемы ограждения</t>
  </si>
  <si>
    <t>4.2.2. Составление схемы ограждения</t>
  </si>
  <si>
    <t>4.2.3.Уточнение границ земельных участков</t>
  </si>
  <si>
    <t>4.2.4.Проведение работ по ремонту ограждений:</t>
  </si>
  <si>
    <t>Субвенции</t>
  </si>
  <si>
    <t>Другие собственные  доходы</t>
  </si>
  <si>
    <t xml:space="preserve">       Раздел 7. Перечень  мероприятий </t>
  </si>
  <si>
    <t>кап.рем.</t>
  </si>
  <si>
    <t>МБДОУ ЦРР Д/С № 6</t>
  </si>
  <si>
    <t>1.1 Выравнивание стартовых возможностей для получения дошкольного образования в соответствии с ФГОС и СанПиН</t>
  </si>
  <si>
    <t xml:space="preserve">1.11. Оснащение современным оборудованием, мебелью,  приобретение учебно- методической литературы для учреждений дополнительного образования </t>
  </si>
  <si>
    <t>3.3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</t>
  </si>
  <si>
    <t>В том числе:</t>
  </si>
  <si>
    <t>Собственные доходы:</t>
  </si>
  <si>
    <t>Внебюджетные средства</t>
  </si>
  <si>
    <t>Приложение № 4  к постановлению администрации ЗАТО г.Радужный от 11.07.2014 № 834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</si>
</sst>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</numFmts>
  <fonts count="3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b/>
      <sz val="16"/>
      <name val="Arial Cyr"/>
      <family val="0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69" fontId="10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169" fontId="10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24" borderId="15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9" fillId="24" borderId="15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24" borderId="13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9" fillId="24" borderId="18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24" borderId="19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vertical="top" wrapText="1"/>
    </xf>
    <xf numFmtId="0" fontId="10" fillId="24" borderId="11" xfId="0" applyFont="1" applyFill="1" applyBorder="1" applyAlignment="1">
      <alignment vertical="top" wrapText="1"/>
    </xf>
    <xf numFmtId="0" fontId="10" fillId="24" borderId="14" xfId="0" applyFont="1" applyFill="1" applyBorder="1" applyAlignment="1">
      <alignment horizontal="center" vertical="top" wrapText="1"/>
    </xf>
    <xf numFmtId="0" fontId="10" fillId="24" borderId="14" xfId="0" applyFont="1" applyFill="1" applyBorder="1" applyAlignment="1">
      <alignment vertical="top" wrapText="1"/>
    </xf>
    <xf numFmtId="0" fontId="9" fillId="24" borderId="17" xfId="0" applyFont="1" applyFill="1" applyBorder="1" applyAlignment="1">
      <alignment vertical="top" wrapText="1"/>
    </xf>
    <xf numFmtId="0" fontId="9" fillId="24" borderId="18" xfId="0" applyFont="1" applyFill="1" applyBorder="1" applyAlignment="1">
      <alignment vertical="top" wrapText="1"/>
    </xf>
    <xf numFmtId="0" fontId="9" fillId="24" borderId="19" xfId="0" applyFont="1" applyFill="1" applyBorder="1" applyAlignment="1">
      <alignment vertical="top" wrapText="1"/>
    </xf>
    <xf numFmtId="0" fontId="9" fillId="24" borderId="16" xfId="0" applyFont="1" applyFill="1" applyBorder="1" applyAlignment="1">
      <alignment vertical="top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20" xfId="0" applyFont="1" applyFill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170" fontId="9" fillId="24" borderId="13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69" fontId="10" fillId="24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24" borderId="19" xfId="0" applyFont="1" applyFill="1" applyBorder="1" applyAlignment="1">
      <alignment horizontal="left" vertical="top" wrapText="1"/>
    </xf>
    <xf numFmtId="0" fontId="9" fillId="24" borderId="21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0" fontId="9" fillId="24" borderId="17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9" fillId="24" borderId="18" xfId="0" applyFont="1" applyFill="1" applyBorder="1" applyAlignment="1">
      <alignment horizontal="left" vertical="top" wrapText="1"/>
    </xf>
    <xf numFmtId="0" fontId="9" fillId="24" borderId="22" xfId="0" applyFont="1" applyFill="1" applyBorder="1" applyAlignment="1">
      <alignment horizontal="left" vertical="top" wrapText="1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9" fillId="24" borderId="12" xfId="0" applyFont="1" applyFill="1" applyBorder="1" applyAlignment="1">
      <alignment horizontal="left" vertical="top" wrapText="1"/>
    </xf>
    <xf numFmtId="168" fontId="9" fillId="24" borderId="12" xfId="0" applyNumberFormat="1" applyFont="1" applyFill="1" applyBorder="1" applyAlignment="1">
      <alignment horizontal="center" vertical="top" wrapText="1"/>
    </xf>
    <xf numFmtId="0" fontId="9" fillId="24" borderId="19" xfId="0" applyNumberFormat="1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top" wrapText="1"/>
    </xf>
    <xf numFmtId="0" fontId="10" fillId="24" borderId="19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10" fillId="24" borderId="18" xfId="0" applyFont="1" applyFill="1" applyBorder="1" applyAlignment="1">
      <alignment vertical="top" wrapText="1"/>
    </xf>
    <xf numFmtId="0" fontId="10" fillId="24" borderId="13" xfId="0" applyFont="1" applyFill="1" applyBorder="1" applyAlignment="1">
      <alignment vertical="top" wrapText="1"/>
    </xf>
    <xf numFmtId="0" fontId="10" fillId="24" borderId="17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vertical="top" wrapText="1"/>
    </xf>
    <xf numFmtId="0" fontId="10" fillId="24" borderId="19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horizontal="left" vertical="top" wrapText="1"/>
    </xf>
    <xf numFmtId="0" fontId="10" fillId="24" borderId="15" xfId="0" applyFont="1" applyFill="1" applyBorder="1" applyAlignment="1">
      <alignment vertical="top" wrapText="1"/>
    </xf>
    <xf numFmtId="0" fontId="10" fillId="24" borderId="16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  <xf numFmtId="0" fontId="10" fillId="24" borderId="16" xfId="0" applyFont="1" applyFill="1" applyBorder="1" applyAlignment="1">
      <alignment vertical="top" wrapText="1"/>
    </xf>
    <xf numFmtId="0" fontId="10" fillId="24" borderId="20" xfId="0" applyFont="1" applyFill="1" applyBorder="1" applyAlignment="1">
      <alignment vertical="top" wrapText="1"/>
    </xf>
    <xf numFmtId="0" fontId="9" fillId="24" borderId="20" xfId="0" applyFont="1" applyFill="1" applyBorder="1" applyAlignment="1">
      <alignment horizontal="left" vertical="top" wrapText="1"/>
    </xf>
    <xf numFmtId="0" fontId="10" fillId="24" borderId="15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justify" vertical="top" wrapText="1"/>
    </xf>
    <xf numFmtId="0" fontId="9" fillId="24" borderId="23" xfId="0" applyFont="1" applyFill="1" applyBorder="1" applyAlignment="1">
      <alignment horizontal="left" vertical="top" wrapText="1"/>
    </xf>
    <xf numFmtId="0" fontId="10" fillId="24" borderId="13" xfId="0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horizontal="center" vertical="top" wrapText="1"/>
    </xf>
    <xf numFmtId="0" fontId="10" fillId="24" borderId="17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top" wrapText="1"/>
    </xf>
    <xf numFmtId="0" fontId="10" fillId="24" borderId="19" xfId="0" applyFont="1" applyFill="1" applyBorder="1" applyAlignment="1">
      <alignment vertical="top" wrapText="1"/>
    </xf>
    <xf numFmtId="168" fontId="10" fillId="24" borderId="12" xfId="0" applyNumberFormat="1" applyFont="1" applyFill="1" applyBorder="1" applyAlignment="1">
      <alignment horizontal="center" vertical="top" wrapText="1"/>
    </xf>
    <xf numFmtId="168" fontId="10" fillId="24" borderId="12" xfId="0" applyNumberFormat="1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justify" vertical="top" wrapText="1"/>
    </xf>
    <xf numFmtId="0" fontId="9" fillId="24" borderId="20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vertical="top" wrapText="1"/>
    </xf>
    <xf numFmtId="0" fontId="9" fillId="24" borderId="19" xfId="0" applyFont="1" applyFill="1" applyBorder="1" applyAlignment="1">
      <alignment horizontal="left" vertical="center" wrapText="1"/>
    </xf>
    <xf numFmtId="0" fontId="9" fillId="24" borderId="21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>
      <alignment vertical="top" wrapText="1"/>
    </xf>
    <xf numFmtId="0" fontId="9" fillId="24" borderId="23" xfId="0" applyFont="1" applyFill="1" applyBorder="1" applyAlignment="1">
      <alignment vertical="top" wrapText="1"/>
    </xf>
    <xf numFmtId="0" fontId="12" fillId="24" borderId="18" xfId="0" applyFont="1" applyFill="1" applyBorder="1" applyAlignment="1">
      <alignment horizontal="center" vertical="top" wrapText="1"/>
    </xf>
    <xf numFmtId="0" fontId="10" fillId="24" borderId="14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justify" vertical="top" wrapText="1"/>
    </xf>
    <xf numFmtId="0" fontId="10" fillId="24" borderId="19" xfId="0" applyNumberFormat="1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vertical="top" wrapText="1"/>
    </xf>
    <xf numFmtId="0" fontId="10" fillId="24" borderId="12" xfId="0" applyNumberFormat="1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justify" vertical="top" wrapText="1"/>
    </xf>
    <xf numFmtId="0" fontId="9" fillId="24" borderId="12" xfId="0" applyNumberFormat="1" applyFont="1" applyFill="1" applyBorder="1" applyAlignment="1">
      <alignment horizontal="center" vertical="top" wrapText="1"/>
    </xf>
    <xf numFmtId="16" fontId="9" fillId="24" borderId="19" xfId="0" applyNumberFormat="1" applyFont="1" applyFill="1" applyBorder="1" applyAlignment="1">
      <alignment horizontal="left" vertical="top" wrapText="1"/>
    </xf>
    <xf numFmtId="0" fontId="9" fillId="24" borderId="17" xfId="0" applyFont="1" applyFill="1" applyBorder="1" applyAlignment="1">
      <alignment horizontal="justify" vertical="top" wrapText="1"/>
    </xf>
    <xf numFmtId="0" fontId="9" fillId="24" borderId="19" xfId="0" applyFont="1" applyFill="1" applyBorder="1" applyAlignment="1">
      <alignment horizontal="justify" vertical="top" wrapText="1"/>
    </xf>
    <xf numFmtId="16" fontId="9" fillId="24" borderId="21" xfId="0" applyNumberFormat="1" applyFont="1" applyFill="1" applyBorder="1" applyAlignment="1">
      <alignment horizontal="left" vertical="top" wrapText="1"/>
    </xf>
    <xf numFmtId="0" fontId="10" fillId="24" borderId="19" xfId="0" applyNumberFormat="1" applyFont="1" applyFill="1" applyBorder="1" applyAlignment="1">
      <alignment horizontal="center" vertical="top" wrapText="1"/>
    </xf>
    <xf numFmtId="0" fontId="12" fillId="24" borderId="17" xfId="0" applyFont="1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169" fontId="10" fillId="24" borderId="12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169" fontId="33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0" fontId="9" fillId="24" borderId="11" xfId="0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center"/>
    </xf>
    <xf numFmtId="0" fontId="10" fillId="24" borderId="0" xfId="0" applyFont="1" applyFill="1" applyBorder="1" applyAlignment="1">
      <alignment vertical="top" wrapText="1"/>
    </xf>
    <xf numFmtId="168" fontId="9" fillId="24" borderId="18" xfId="0" applyNumberFormat="1" applyFont="1" applyFill="1" applyBorder="1" applyAlignment="1">
      <alignment horizontal="center" vertical="top" wrapText="1"/>
    </xf>
    <xf numFmtId="1" fontId="9" fillId="24" borderId="12" xfId="0" applyNumberFormat="1" applyFont="1" applyFill="1" applyBorder="1" applyAlignment="1">
      <alignment horizontal="center" vertical="top" wrapText="1"/>
    </xf>
    <xf numFmtId="169" fontId="9" fillId="0" borderId="24" xfId="0" applyNumberFormat="1" applyFont="1" applyBorder="1" applyAlignment="1">
      <alignment vertical="top" wrapText="1"/>
    </xf>
    <xf numFmtId="169" fontId="9" fillId="0" borderId="10" xfId="0" applyNumberFormat="1" applyFont="1" applyBorder="1" applyAlignment="1">
      <alignment vertical="top" wrapText="1"/>
    </xf>
    <xf numFmtId="169" fontId="9" fillId="0" borderId="18" xfId="0" applyNumberFormat="1" applyFont="1" applyBorder="1" applyAlignment="1">
      <alignment vertical="top" wrapText="1"/>
    </xf>
    <xf numFmtId="170" fontId="11" fillId="0" borderId="0" xfId="0" applyNumberFormat="1" applyFont="1" applyAlignment="1">
      <alignment/>
    </xf>
    <xf numFmtId="169" fontId="33" fillId="0" borderId="0" xfId="0" applyNumberFormat="1" applyFont="1" applyAlignment="1">
      <alignment horizontal="right"/>
    </xf>
    <xf numFmtId="170" fontId="34" fillId="0" borderId="0" xfId="0" applyNumberFormat="1" applyFont="1" applyAlignment="1">
      <alignment/>
    </xf>
    <xf numFmtId="169" fontId="10" fillId="24" borderId="18" xfId="0" applyNumberFormat="1" applyFont="1" applyFill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170" fontId="9" fillId="24" borderId="12" xfId="0" applyNumberFormat="1" applyFont="1" applyFill="1" applyBorder="1" applyAlignment="1">
      <alignment horizontal="center" vertical="top" wrapText="1"/>
    </xf>
    <xf numFmtId="170" fontId="9" fillId="24" borderId="10" xfId="0" applyNumberFormat="1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49" fontId="33" fillId="0" borderId="0" xfId="0" applyNumberFormat="1" applyFont="1" applyAlignment="1">
      <alignment/>
    </xf>
    <xf numFmtId="169" fontId="34" fillId="0" borderId="0" xfId="0" applyNumberFormat="1" applyFont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171" fontId="10" fillId="0" borderId="13" xfId="0" applyNumberFormat="1" applyFont="1" applyBorder="1" applyAlignment="1">
      <alignment horizontal="center" vertical="top" wrapText="1"/>
    </xf>
    <xf numFmtId="171" fontId="34" fillId="0" borderId="0" xfId="0" applyNumberFormat="1" applyFont="1" applyAlignment="1">
      <alignment/>
    </xf>
    <xf numFmtId="171" fontId="34" fillId="0" borderId="0" xfId="0" applyNumberFormat="1" applyFont="1" applyAlignment="1">
      <alignment horizontal="center"/>
    </xf>
    <xf numFmtId="171" fontId="10" fillId="0" borderId="12" xfId="0" applyNumberFormat="1" applyFont="1" applyBorder="1" applyAlignment="1">
      <alignment horizontal="center" vertical="top" wrapText="1"/>
    </xf>
    <xf numFmtId="171" fontId="10" fillId="24" borderId="18" xfId="0" applyNumberFormat="1" applyFont="1" applyFill="1" applyBorder="1" applyAlignment="1">
      <alignment horizontal="center" vertical="top" wrapText="1"/>
    </xf>
    <xf numFmtId="169" fontId="10" fillId="24" borderId="10" xfId="0" applyNumberFormat="1" applyFont="1" applyFill="1" applyBorder="1" applyAlignment="1">
      <alignment horizontal="center" vertical="top" wrapText="1"/>
    </xf>
    <xf numFmtId="171" fontId="10" fillId="24" borderId="13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170" fontId="9" fillId="24" borderId="14" xfId="0" applyNumberFormat="1" applyFont="1" applyFill="1" applyBorder="1" applyAlignment="1">
      <alignment horizontal="center" vertical="top" wrapText="1"/>
    </xf>
    <xf numFmtId="169" fontId="10" fillId="0" borderId="14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169" fontId="10" fillId="24" borderId="14" xfId="0" applyNumberFormat="1" applyFont="1" applyFill="1" applyBorder="1" applyAlignment="1">
      <alignment horizontal="center" vertical="top" wrapText="1"/>
    </xf>
    <xf numFmtId="170" fontId="9" fillId="24" borderId="11" xfId="0" applyNumberFormat="1" applyFont="1" applyFill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9" fillId="24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24" borderId="21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10" fillId="24" borderId="25" xfId="0" applyFont="1" applyFill="1" applyBorder="1" applyAlignment="1">
      <alignment vertical="top" wrapText="1"/>
    </xf>
    <xf numFmtId="0" fontId="10" fillId="24" borderId="26" xfId="0" applyFont="1" applyFill="1" applyBorder="1" applyAlignment="1">
      <alignment vertical="top" wrapText="1"/>
    </xf>
    <xf numFmtId="0" fontId="10" fillId="24" borderId="27" xfId="0" applyFont="1" applyFill="1" applyBorder="1" applyAlignment="1">
      <alignment vertical="top" wrapText="1"/>
    </xf>
    <xf numFmtId="2" fontId="9" fillId="24" borderId="19" xfId="0" applyNumberFormat="1" applyFont="1" applyFill="1" applyBorder="1" applyAlignment="1">
      <alignment horizontal="center" vertical="top" wrapText="1"/>
    </xf>
    <xf numFmtId="169" fontId="9" fillId="24" borderId="18" xfId="0" applyNumberFormat="1" applyFont="1" applyFill="1" applyBorder="1" applyAlignment="1">
      <alignment horizontal="center" vertical="top" wrapText="1"/>
    </xf>
    <xf numFmtId="0" fontId="9" fillId="24" borderId="28" xfId="0" applyFont="1" applyFill="1" applyBorder="1" applyAlignment="1">
      <alignment horizontal="justify" vertical="top" wrapText="1"/>
    </xf>
    <xf numFmtId="0" fontId="9" fillId="24" borderId="25" xfId="0" applyFont="1" applyFill="1" applyBorder="1" applyAlignment="1">
      <alignment horizontal="justify" vertical="top" wrapText="1"/>
    </xf>
    <xf numFmtId="0" fontId="0" fillId="0" borderId="19" xfId="0" applyBorder="1" applyAlignment="1">
      <alignment/>
    </xf>
    <xf numFmtId="169" fontId="10" fillId="0" borderId="10" xfId="0" applyNumberFormat="1" applyFont="1" applyBorder="1" applyAlignment="1">
      <alignment horizontal="center" vertical="top" wrapText="1"/>
    </xf>
    <xf numFmtId="0" fontId="9" fillId="24" borderId="22" xfId="0" applyFont="1" applyFill="1" applyBorder="1" applyAlignment="1">
      <alignment horizontal="justify"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23" xfId="0" applyFont="1" applyFill="1" applyBorder="1" applyAlignment="1">
      <alignment horizontal="justify" vertical="top" wrapText="1"/>
    </xf>
    <xf numFmtId="0" fontId="15" fillId="0" borderId="0" xfId="0" applyFont="1" applyAlignment="1">
      <alignment horizontal="center"/>
    </xf>
    <xf numFmtId="0" fontId="10" fillId="24" borderId="20" xfId="0" applyFont="1" applyFill="1" applyBorder="1" applyAlignment="1">
      <alignment horizontal="center" vertical="top" wrapText="1"/>
    </xf>
    <xf numFmtId="0" fontId="10" fillId="24" borderId="23" xfId="0" applyFont="1" applyFill="1" applyBorder="1" applyAlignment="1">
      <alignment horizontal="center" vertical="top" wrapText="1"/>
    </xf>
    <xf numFmtId="0" fontId="9" fillId="24" borderId="24" xfId="0" applyFont="1" applyFill="1" applyBorder="1" applyAlignment="1">
      <alignment horizontal="left" vertical="top" wrapText="1"/>
    </xf>
    <xf numFmtId="0" fontId="9" fillId="24" borderId="18" xfId="0" applyFont="1" applyFill="1" applyBorder="1" applyAlignment="1">
      <alignment horizontal="left" vertical="top" wrapText="1"/>
    </xf>
    <xf numFmtId="0" fontId="9" fillId="24" borderId="13" xfId="0" applyFont="1" applyFill="1" applyBorder="1" applyAlignment="1">
      <alignment horizontal="left" vertical="top" wrapText="1"/>
    </xf>
    <xf numFmtId="0" fontId="10" fillId="24" borderId="16" xfId="0" applyFont="1" applyFill="1" applyBorder="1" applyAlignment="1">
      <alignment horizontal="left" vertical="top" wrapText="1"/>
    </xf>
    <xf numFmtId="0" fontId="10" fillId="24" borderId="17" xfId="0" applyFont="1" applyFill="1" applyBorder="1" applyAlignment="1">
      <alignment horizontal="left" vertical="top" wrapText="1"/>
    </xf>
    <xf numFmtId="0" fontId="10" fillId="24" borderId="20" xfId="0" applyFont="1" applyFill="1" applyBorder="1" applyAlignment="1">
      <alignment horizontal="left" vertical="top" wrapText="1"/>
    </xf>
    <xf numFmtId="0" fontId="9" fillId="24" borderId="19" xfId="0" applyFont="1" applyFill="1" applyBorder="1" applyAlignment="1">
      <alignment horizontal="left" vertical="center" wrapText="1"/>
    </xf>
    <xf numFmtId="0" fontId="9" fillId="24" borderId="21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22" xfId="0" applyFont="1" applyFill="1" applyBorder="1" applyAlignment="1">
      <alignment horizontal="left" vertical="top" wrapText="1"/>
    </xf>
    <xf numFmtId="0" fontId="10" fillId="24" borderId="17" xfId="0" applyFont="1" applyFill="1" applyBorder="1" applyAlignment="1">
      <alignment horizontal="justify" vertical="top" wrapText="1"/>
    </xf>
    <xf numFmtId="0" fontId="10" fillId="24" borderId="20" xfId="0" applyFont="1" applyFill="1" applyBorder="1" applyAlignment="1">
      <alignment horizontal="justify" vertical="top" wrapText="1"/>
    </xf>
    <xf numFmtId="0" fontId="9" fillId="24" borderId="24" xfId="0" applyFont="1" applyFill="1" applyBorder="1" applyAlignment="1">
      <alignment horizontal="justify" vertical="top" wrapText="1"/>
    </xf>
    <xf numFmtId="0" fontId="9" fillId="24" borderId="18" xfId="0" applyFont="1" applyFill="1" applyBorder="1" applyAlignment="1">
      <alignment horizontal="justify" vertical="top" wrapText="1"/>
    </xf>
    <xf numFmtId="0" fontId="9" fillId="24" borderId="13" xfId="0" applyFont="1" applyFill="1" applyBorder="1" applyAlignment="1">
      <alignment horizontal="justify" vertical="top" wrapText="1"/>
    </xf>
    <xf numFmtId="0" fontId="0" fillId="24" borderId="21" xfId="0" applyFill="1" applyBorder="1" applyAlignment="1">
      <alignment/>
    </xf>
    <xf numFmtId="0" fontId="0" fillId="24" borderId="10" xfId="0" applyFill="1" applyBorder="1" applyAlignment="1">
      <alignment/>
    </xf>
    <xf numFmtId="0" fontId="10" fillId="24" borderId="11" xfId="0" applyFont="1" applyFill="1" applyBorder="1" applyAlignment="1">
      <alignment horizontal="justify" vertical="top" wrapText="1"/>
    </xf>
    <xf numFmtId="0" fontId="9" fillId="24" borderId="24" xfId="0" applyFont="1" applyFill="1" applyBorder="1" applyAlignment="1">
      <alignment vertical="top" wrapText="1"/>
    </xf>
    <xf numFmtId="0" fontId="9" fillId="24" borderId="18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vertical="top" wrapText="1"/>
    </xf>
    <xf numFmtId="0" fontId="10" fillId="24" borderId="16" xfId="0" applyFont="1" applyFill="1" applyBorder="1" applyAlignment="1">
      <alignment vertical="top" wrapText="1"/>
    </xf>
    <xf numFmtId="0" fontId="10" fillId="24" borderId="17" xfId="0" applyFont="1" applyFill="1" applyBorder="1" applyAlignment="1">
      <alignment vertical="top" wrapText="1"/>
    </xf>
    <xf numFmtId="0" fontId="10" fillId="24" borderId="20" xfId="0" applyFont="1" applyFill="1" applyBorder="1" applyAlignment="1">
      <alignment vertical="top" wrapText="1"/>
    </xf>
    <xf numFmtId="0" fontId="10" fillId="24" borderId="18" xfId="0" applyFont="1" applyFill="1" applyBorder="1" applyAlignment="1">
      <alignment vertical="top" wrapText="1"/>
    </xf>
    <xf numFmtId="0" fontId="10" fillId="24" borderId="14" xfId="0" applyFont="1" applyFill="1" applyBorder="1" applyAlignment="1">
      <alignment horizontal="justify" vertical="top" wrapText="1"/>
    </xf>
    <xf numFmtId="0" fontId="10" fillId="24" borderId="15" xfId="0" applyFont="1" applyFill="1" applyBorder="1" applyAlignment="1">
      <alignment horizontal="justify" vertical="top" wrapText="1"/>
    </xf>
    <xf numFmtId="0" fontId="10" fillId="24" borderId="16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9" fontId="10" fillId="24" borderId="19" xfId="0" applyNumberFormat="1" applyFont="1" applyFill="1" applyBorder="1" applyAlignment="1">
      <alignment horizontal="center" vertical="top" wrapText="1"/>
    </xf>
    <xf numFmtId="169" fontId="10" fillId="24" borderId="21" xfId="0" applyNumberFormat="1" applyFont="1" applyFill="1" applyBorder="1" applyAlignment="1">
      <alignment horizontal="center" vertical="top" wrapText="1"/>
    </xf>
    <xf numFmtId="169" fontId="10" fillId="24" borderId="10" xfId="0" applyNumberFormat="1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vertical="top" wrapText="1"/>
    </xf>
    <xf numFmtId="0" fontId="10" fillId="24" borderId="14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24" borderId="19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10" fillId="24" borderId="19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left" vertical="top" wrapText="1"/>
    </xf>
    <xf numFmtId="0" fontId="10" fillId="24" borderId="14" xfId="0" applyFont="1" applyFill="1" applyBorder="1" applyAlignment="1">
      <alignment horizontal="left" vertical="top" wrapText="1"/>
    </xf>
    <xf numFmtId="0" fontId="10" fillId="24" borderId="15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24" borderId="19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left" vertical="top" wrapText="1"/>
    </xf>
    <xf numFmtId="0" fontId="9" fillId="24" borderId="21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0" fontId="9" fillId="24" borderId="19" xfId="0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" fontId="9" fillId="0" borderId="19" xfId="0" applyNumberFormat="1" applyFont="1" applyBorder="1" applyAlignment="1">
      <alignment horizontal="center" vertical="center" wrapText="1"/>
    </xf>
    <xf numFmtId="16" fontId="9" fillId="0" borderId="21" xfId="0" applyNumberFormat="1" applyFont="1" applyBorder="1" applyAlignment="1">
      <alignment horizontal="center" vertical="center" wrapText="1"/>
    </xf>
    <xf numFmtId="16" fontId="9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10" fillId="24" borderId="21" xfId="0" applyFont="1" applyFill="1" applyBorder="1" applyAlignment="1">
      <alignment horizontal="center" vertical="top" wrapText="1"/>
    </xf>
    <xf numFmtId="0" fontId="10" fillId="24" borderId="24" xfId="0" applyFont="1" applyFill="1" applyBorder="1" applyAlignment="1">
      <alignment horizontal="left" vertical="top" wrapText="1"/>
    </xf>
    <xf numFmtId="0" fontId="10" fillId="24" borderId="18" xfId="0" applyFont="1" applyFill="1" applyBorder="1" applyAlignment="1">
      <alignment horizontal="left" vertical="top" wrapText="1"/>
    </xf>
    <xf numFmtId="0" fontId="10" fillId="24" borderId="13" xfId="0" applyFont="1" applyFill="1" applyBorder="1" applyAlignment="1">
      <alignment horizontal="left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 vertical="top" wrapText="1"/>
    </xf>
    <xf numFmtId="0" fontId="8" fillId="24" borderId="20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24" borderId="2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0" fillId="24" borderId="16" xfId="0" applyFont="1" applyFill="1" applyBorder="1" applyAlignment="1">
      <alignment horizontal="center" vertical="top" wrapText="1"/>
    </xf>
    <xf numFmtId="0" fontId="10" fillId="24" borderId="22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1" fillId="24" borderId="18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69" fontId="10" fillId="24" borderId="19" xfId="0" applyNumberFormat="1" applyFont="1" applyFill="1" applyBorder="1" applyAlignment="1">
      <alignment horizontal="center" vertical="top" wrapText="1"/>
    </xf>
    <xf numFmtId="169" fontId="10" fillId="24" borderId="21" xfId="0" applyNumberFormat="1" applyFont="1" applyFill="1" applyBorder="1" applyAlignment="1">
      <alignment horizontal="center" vertical="top" wrapText="1"/>
    </xf>
    <xf numFmtId="169" fontId="10" fillId="24" borderId="10" xfId="0" applyNumberFormat="1" applyFont="1" applyFill="1" applyBorder="1" applyAlignment="1">
      <alignment horizontal="center" vertical="top" wrapText="1"/>
    </xf>
    <xf numFmtId="0" fontId="10" fillId="24" borderId="24" xfId="0" applyFont="1" applyFill="1" applyBorder="1" applyAlignment="1">
      <alignment vertical="top" wrapText="1"/>
    </xf>
    <xf numFmtId="0" fontId="10" fillId="24" borderId="13" xfId="0" applyFont="1" applyFill="1" applyBorder="1" applyAlignment="1">
      <alignment vertical="top" wrapText="1"/>
    </xf>
    <xf numFmtId="0" fontId="7" fillId="24" borderId="18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9" fillId="24" borderId="19" xfId="0" applyNumberFormat="1" applyFont="1" applyFill="1" applyBorder="1" applyAlignment="1">
      <alignment horizontal="center" vertical="top" wrapText="1"/>
    </xf>
    <xf numFmtId="0" fontId="9" fillId="24" borderId="21" xfId="0" applyNumberFormat="1" applyFont="1" applyFill="1" applyBorder="1" applyAlignment="1">
      <alignment horizontal="center" vertical="top" wrapText="1"/>
    </xf>
    <xf numFmtId="0" fontId="9" fillId="24" borderId="10" xfId="0" applyNumberFormat="1" applyFont="1" applyFill="1" applyBorder="1" applyAlignment="1">
      <alignment horizontal="center" vertical="top" wrapText="1"/>
    </xf>
    <xf numFmtId="16" fontId="9" fillId="24" borderId="19" xfId="0" applyNumberFormat="1" applyFont="1" applyFill="1" applyBorder="1" applyAlignment="1">
      <alignment horizontal="left" vertical="top" wrapText="1"/>
    </xf>
    <xf numFmtId="16" fontId="9" fillId="24" borderId="21" xfId="0" applyNumberFormat="1" applyFont="1" applyFill="1" applyBorder="1" applyAlignment="1">
      <alignment horizontal="left" vertical="top" wrapText="1"/>
    </xf>
    <xf numFmtId="16" fontId="9" fillId="24" borderId="10" xfId="0" applyNumberFormat="1" applyFont="1" applyFill="1" applyBorder="1" applyAlignment="1">
      <alignment horizontal="left" vertical="top" wrapText="1"/>
    </xf>
    <xf numFmtId="0" fontId="7" fillId="24" borderId="21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10" fillId="24" borderId="19" xfId="0" applyNumberFormat="1" applyFont="1" applyFill="1" applyBorder="1" applyAlignment="1">
      <alignment horizontal="center" vertical="top" wrapText="1"/>
    </xf>
    <xf numFmtId="0" fontId="10" fillId="24" borderId="21" xfId="0" applyNumberFormat="1" applyFont="1" applyFill="1" applyBorder="1" applyAlignment="1">
      <alignment horizontal="center" vertical="top" wrapText="1"/>
    </xf>
    <xf numFmtId="0" fontId="10" fillId="24" borderId="10" xfId="0" applyNumberFormat="1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3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view="pageBreakPreview" zoomScale="60" zoomScaleNormal="65" workbookViewId="0" topLeftCell="C1">
      <selection activeCell="A33" sqref="A33:J33"/>
    </sheetView>
  </sheetViews>
  <sheetFormatPr defaultColWidth="9.00390625" defaultRowHeight="12.75"/>
  <cols>
    <col min="1" max="1" width="36.25390625" style="0" customWidth="1"/>
    <col min="2" max="2" width="20.2539062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4.37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7:16" ht="20.25">
      <c r="G1" s="166" t="s">
        <v>170</v>
      </c>
      <c r="H1" s="166"/>
      <c r="I1" s="166"/>
      <c r="J1" s="166"/>
      <c r="K1" s="166"/>
      <c r="L1" s="166"/>
      <c r="M1" s="166"/>
      <c r="N1" s="166"/>
      <c r="O1" s="166"/>
      <c r="P1" s="166"/>
    </row>
    <row r="2" spans="9:10" ht="24" customHeight="1">
      <c r="I2" s="49"/>
      <c r="J2" s="50"/>
    </row>
    <row r="3" spans="1:10" ht="33">
      <c r="A3" s="51" t="s">
        <v>161</v>
      </c>
      <c r="B3" s="51"/>
      <c r="C3" s="51"/>
      <c r="D3" s="51"/>
      <c r="E3" s="51"/>
      <c r="F3" s="51"/>
      <c r="G3" s="51"/>
      <c r="H3" s="51"/>
      <c r="I3" s="2"/>
      <c r="J3" s="1"/>
    </row>
    <row r="4" ht="19.5" customHeight="1">
      <c r="J4" s="1"/>
    </row>
    <row r="5" spans="1:8" ht="18" customHeight="1">
      <c r="A5" s="183"/>
      <c r="B5" s="183"/>
      <c r="C5" s="183"/>
      <c r="D5" s="183"/>
      <c r="E5" s="183"/>
      <c r="F5" s="183"/>
      <c r="G5" s="183"/>
      <c r="H5" s="183"/>
    </row>
    <row r="6" ht="23.25" customHeight="1"/>
    <row r="7" ht="13.5" thickBot="1"/>
    <row r="8" spans="1:10" ht="28.5" customHeight="1" thickBot="1">
      <c r="A8" s="294" t="s">
        <v>63</v>
      </c>
      <c r="B8" s="294"/>
      <c r="C8" s="294" t="s">
        <v>64</v>
      </c>
      <c r="D8" s="279" t="s">
        <v>0</v>
      </c>
      <c r="E8" s="284" t="s">
        <v>167</v>
      </c>
      <c r="F8" s="293"/>
      <c r="G8" s="293"/>
      <c r="H8" s="293"/>
      <c r="I8" s="279" t="s">
        <v>1</v>
      </c>
      <c r="J8" s="279" t="s">
        <v>2</v>
      </c>
    </row>
    <row r="9" spans="1:10" ht="28.5" customHeight="1" thickBot="1">
      <c r="A9" s="295"/>
      <c r="B9" s="295"/>
      <c r="C9" s="295"/>
      <c r="D9" s="286"/>
      <c r="E9" s="279" t="s">
        <v>159</v>
      </c>
      <c r="F9" s="284" t="s">
        <v>168</v>
      </c>
      <c r="G9" s="285"/>
      <c r="H9" s="279" t="s">
        <v>169</v>
      </c>
      <c r="I9" s="286"/>
      <c r="J9" s="286"/>
    </row>
    <row r="10" spans="1:10" ht="172.5" customHeight="1" thickBot="1">
      <c r="A10" s="296"/>
      <c r="B10" s="296"/>
      <c r="C10" s="296"/>
      <c r="D10" s="280"/>
      <c r="E10" s="280"/>
      <c r="F10" s="168" t="s">
        <v>42</v>
      </c>
      <c r="G10" s="19" t="s">
        <v>160</v>
      </c>
      <c r="H10" s="280"/>
      <c r="I10" s="280"/>
      <c r="J10" s="280"/>
    </row>
    <row r="11" spans="1:10" ht="19.5" thickBot="1">
      <c r="A11" s="24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4">
        <v>7</v>
      </c>
      <c r="H11" s="24">
        <v>8</v>
      </c>
      <c r="I11" s="27">
        <v>9</v>
      </c>
      <c r="J11" s="27">
        <v>10</v>
      </c>
    </row>
    <row r="12" spans="1:10" ht="12.75">
      <c r="A12" s="287" t="s">
        <v>3</v>
      </c>
      <c r="B12" s="288"/>
      <c r="C12" s="288"/>
      <c r="D12" s="288"/>
      <c r="E12" s="288"/>
      <c r="F12" s="288"/>
      <c r="G12" s="288"/>
      <c r="H12" s="288"/>
      <c r="I12" s="288"/>
      <c r="J12" s="289"/>
    </row>
    <row r="13" spans="1:10" ht="13.5" thickBot="1">
      <c r="A13" s="290"/>
      <c r="B13" s="291"/>
      <c r="C13" s="291"/>
      <c r="D13" s="291"/>
      <c r="E13" s="291"/>
      <c r="F13" s="291"/>
      <c r="G13" s="291"/>
      <c r="H13" s="291"/>
      <c r="I13" s="291"/>
      <c r="J13" s="292"/>
    </row>
    <row r="14" spans="1:10" ht="19.5" thickBot="1">
      <c r="A14" s="281" t="s">
        <v>102</v>
      </c>
      <c r="B14" s="282"/>
      <c r="C14" s="282"/>
      <c r="D14" s="282"/>
      <c r="E14" s="282"/>
      <c r="F14" s="282"/>
      <c r="G14" s="282"/>
      <c r="H14" s="282"/>
      <c r="I14" s="282"/>
      <c r="J14" s="283"/>
    </row>
    <row r="15" spans="1:10" ht="16.5" customHeight="1">
      <c r="A15" s="267" t="s">
        <v>103</v>
      </c>
      <c r="B15" s="268"/>
      <c r="C15" s="268"/>
      <c r="D15" s="268"/>
      <c r="E15" s="268"/>
      <c r="F15" s="268"/>
      <c r="G15" s="268"/>
      <c r="H15" s="268"/>
      <c r="I15" s="268"/>
      <c r="J15" s="269"/>
    </row>
    <row r="16" spans="1:10" ht="19.5" thickBot="1">
      <c r="A16" s="270" t="s">
        <v>37</v>
      </c>
      <c r="B16" s="271"/>
      <c r="C16" s="271"/>
      <c r="D16" s="271"/>
      <c r="E16" s="271"/>
      <c r="F16" s="271"/>
      <c r="G16" s="271"/>
      <c r="H16" s="271"/>
      <c r="I16" s="271"/>
      <c r="J16" s="272"/>
    </row>
    <row r="17" spans="1:10" ht="19.5" thickBot="1">
      <c r="A17" s="281" t="s">
        <v>4</v>
      </c>
      <c r="B17" s="282"/>
      <c r="C17" s="282"/>
      <c r="D17" s="268"/>
      <c r="E17" s="268"/>
      <c r="F17" s="268"/>
      <c r="G17" s="268"/>
      <c r="H17" s="268"/>
      <c r="I17" s="268"/>
      <c r="J17" s="269"/>
    </row>
    <row r="18" spans="1:10" ht="18" customHeight="1" thickBot="1">
      <c r="A18" s="240" t="s">
        <v>164</v>
      </c>
      <c r="B18" s="243"/>
      <c r="C18" s="227" t="s">
        <v>61</v>
      </c>
      <c r="D18" s="297">
        <f>F18+G18+G19+G20+G21+G22</f>
        <v>2000.83</v>
      </c>
      <c r="E18" s="273"/>
      <c r="F18" s="174">
        <v>1600</v>
      </c>
      <c r="G18" s="95">
        <v>20</v>
      </c>
      <c r="H18" s="243"/>
      <c r="I18" s="37" t="s">
        <v>118</v>
      </c>
      <c r="J18" s="243" t="s">
        <v>107</v>
      </c>
    </row>
    <row r="19" spans="1:10" ht="18" customHeight="1" thickBot="1">
      <c r="A19" s="241"/>
      <c r="B19" s="244"/>
      <c r="C19" s="254"/>
      <c r="D19" s="298"/>
      <c r="E19" s="274"/>
      <c r="F19" s="31"/>
      <c r="G19" s="18">
        <v>50</v>
      </c>
      <c r="H19" s="244"/>
      <c r="I19" s="37" t="s">
        <v>116</v>
      </c>
      <c r="J19" s="201"/>
    </row>
    <row r="20" spans="1:10" ht="17.25" customHeight="1" thickBot="1">
      <c r="A20" s="241"/>
      <c r="B20" s="244"/>
      <c r="C20" s="254"/>
      <c r="D20" s="298"/>
      <c r="E20" s="274"/>
      <c r="F20" s="31"/>
      <c r="G20" s="18">
        <v>20</v>
      </c>
      <c r="H20" s="244"/>
      <c r="I20" s="72" t="s">
        <v>119</v>
      </c>
      <c r="J20" s="201"/>
    </row>
    <row r="21" spans="1:10" ht="21.75" customHeight="1" thickBot="1">
      <c r="A21" s="241"/>
      <c r="B21" s="244"/>
      <c r="C21" s="254"/>
      <c r="D21" s="298"/>
      <c r="E21" s="274"/>
      <c r="F21" s="31"/>
      <c r="G21" s="23">
        <v>10</v>
      </c>
      <c r="H21" s="244"/>
      <c r="I21" s="73" t="s">
        <v>115</v>
      </c>
      <c r="J21" s="201"/>
    </row>
    <row r="22" spans="1:10" ht="21.75" customHeight="1" thickBot="1">
      <c r="A22" s="241"/>
      <c r="B22" s="244"/>
      <c r="C22" s="228"/>
      <c r="D22" s="299"/>
      <c r="E22" s="274"/>
      <c r="F22" s="169"/>
      <c r="G22" s="23">
        <v>300.83</v>
      </c>
      <c r="H22" s="244"/>
      <c r="I22" s="106" t="s">
        <v>12</v>
      </c>
      <c r="J22" s="201"/>
    </row>
    <row r="23" spans="1:10" ht="21" customHeight="1" thickBot="1">
      <c r="A23" s="241"/>
      <c r="B23" s="244"/>
      <c r="C23" s="227" t="s">
        <v>62</v>
      </c>
      <c r="D23" s="229">
        <f>G23+G24+G25+G26</f>
        <v>862.915</v>
      </c>
      <c r="E23" s="274"/>
      <c r="F23" s="31"/>
      <c r="G23" s="18">
        <v>782.915</v>
      </c>
      <c r="H23" s="244"/>
      <c r="I23" s="243" t="s">
        <v>12</v>
      </c>
      <c r="J23" s="201"/>
    </row>
    <row r="24" spans="1:10" ht="17.25" customHeight="1" thickBot="1">
      <c r="A24" s="241"/>
      <c r="B24" s="244"/>
      <c r="C24" s="254"/>
      <c r="D24" s="263"/>
      <c r="E24" s="274"/>
      <c r="F24" s="172"/>
      <c r="G24" s="77">
        <v>50</v>
      </c>
      <c r="H24" s="244"/>
      <c r="I24" s="244"/>
      <c r="J24" s="201"/>
    </row>
    <row r="25" spans="1:10" ht="18" customHeight="1" thickBot="1">
      <c r="A25" s="241"/>
      <c r="B25" s="244"/>
      <c r="C25" s="254"/>
      <c r="D25" s="263"/>
      <c r="E25" s="274"/>
      <c r="F25" s="171"/>
      <c r="G25" s="18">
        <v>20</v>
      </c>
      <c r="H25" s="244"/>
      <c r="I25" s="244"/>
      <c r="J25" s="201"/>
    </row>
    <row r="26" spans="1:10" ht="18" customHeight="1" thickBot="1">
      <c r="A26" s="241"/>
      <c r="B26" s="244"/>
      <c r="C26" s="254"/>
      <c r="D26" s="263"/>
      <c r="E26" s="274"/>
      <c r="F26" s="173"/>
      <c r="G26" s="18">
        <v>10</v>
      </c>
      <c r="H26" s="244"/>
      <c r="I26" s="244"/>
      <c r="J26" s="201"/>
    </row>
    <row r="27" spans="1:10" ht="18.75" customHeight="1" thickBot="1">
      <c r="A27" s="241"/>
      <c r="B27" s="244"/>
      <c r="C27" s="227" t="s">
        <v>124</v>
      </c>
      <c r="D27" s="227">
        <f>G27+G28+G29+G30</f>
        <v>862.915</v>
      </c>
      <c r="E27" s="274"/>
      <c r="F27" s="31"/>
      <c r="G27" s="18">
        <v>782.915</v>
      </c>
      <c r="H27" s="244"/>
      <c r="I27" s="243" t="s">
        <v>12</v>
      </c>
      <c r="J27" s="201"/>
    </row>
    <row r="28" spans="1:10" ht="16.5" customHeight="1" thickBot="1">
      <c r="A28" s="241"/>
      <c r="B28" s="244"/>
      <c r="C28" s="254"/>
      <c r="D28" s="254"/>
      <c r="E28" s="274"/>
      <c r="F28" s="169"/>
      <c r="G28" s="77">
        <v>50</v>
      </c>
      <c r="H28" s="244"/>
      <c r="I28" s="244"/>
      <c r="J28" s="201"/>
    </row>
    <row r="29" spans="1:10" ht="18" customHeight="1" thickBot="1">
      <c r="A29" s="241"/>
      <c r="B29" s="244"/>
      <c r="C29" s="254"/>
      <c r="D29" s="254"/>
      <c r="E29" s="274"/>
      <c r="F29" s="31"/>
      <c r="G29" s="18">
        <v>20</v>
      </c>
      <c r="H29" s="244"/>
      <c r="I29" s="244"/>
      <c r="J29" s="201"/>
    </row>
    <row r="30" spans="1:10" ht="16.5" customHeight="1" thickBot="1">
      <c r="A30" s="241"/>
      <c r="B30" s="244"/>
      <c r="C30" s="254"/>
      <c r="D30" s="254"/>
      <c r="E30" s="274"/>
      <c r="F30" s="170"/>
      <c r="G30" s="18">
        <v>10</v>
      </c>
      <c r="H30" s="245"/>
      <c r="I30" s="244"/>
      <c r="J30" s="201"/>
    </row>
    <row r="31" spans="1:10" ht="16.5" thickBot="1">
      <c r="A31" s="275">
        <v>0</v>
      </c>
      <c r="B31" s="276"/>
      <c r="C31" s="276"/>
      <c r="D31" s="276"/>
      <c r="E31" s="276"/>
      <c r="F31" s="277"/>
      <c r="G31" s="276"/>
      <c r="H31" s="276"/>
      <c r="I31" s="276"/>
      <c r="J31" s="278"/>
    </row>
    <row r="32" spans="1:10" ht="30.75" customHeight="1" thickBot="1">
      <c r="A32" s="219" t="s">
        <v>71</v>
      </c>
      <c r="B32" s="220"/>
      <c r="C32" s="220"/>
      <c r="D32" s="220"/>
      <c r="E32" s="220"/>
      <c r="F32" s="220"/>
      <c r="G32" s="220"/>
      <c r="H32" s="220"/>
      <c r="I32" s="220"/>
      <c r="J32" s="221"/>
    </row>
    <row r="33" spans="1:10" ht="23.25" customHeight="1" thickBot="1">
      <c r="A33" s="219" t="s">
        <v>4</v>
      </c>
      <c r="B33" s="220"/>
      <c r="C33" s="220"/>
      <c r="D33" s="220"/>
      <c r="E33" s="220"/>
      <c r="F33" s="220"/>
      <c r="G33" s="220"/>
      <c r="H33" s="220"/>
      <c r="I33" s="220"/>
      <c r="J33" s="221"/>
    </row>
    <row r="34" spans="1:10" ht="74.25" customHeight="1" thickBot="1">
      <c r="A34" s="37" t="s">
        <v>5</v>
      </c>
      <c r="B34" s="37"/>
      <c r="C34" s="37" t="s">
        <v>125</v>
      </c>
      <c r="D34" s="65">
        <v>0</v>
      </c>
      <c r="E34" s="65"/>
      <c r="F34" s="65"/>
      <c r="G34" s="76"/>
      <c r="H34" s="65"/>
      <c r="I34" s="77" t="s">
        <v>22</v>
      </c>
      <c r="J34" s="52" t="s">
        <v>46</v>
      </c>
    </row>
    <row r="35" spans="1:10" ht="29.25" customHeight="1" thickBot="1">
      <c r="A35" s="219" t="s">
        <v>72</v>
      </c>
      <c r="B35" s="220"/>
      <c r="C35" s="220"/>
      <c r="D35" s="220"/>
      <c r="E35" s="220"/>
      <c r="F35" s="220"/>
      <c r="G35" s="220"/>
      <c r="H35" s="220"/>
      <c r="I35" s="220"/>
      <c r="J35" s="221"/>
    </row>
    <row r="36" spans="1:10" ht="20.25" customHeight="1">
      <c r="A36" s="207" t="s">
        <v>73</v>
      </c>
      <c r="B36" s="208"/>
      <c r="C36" s="208"/>
      <c r="D36" s="208"/>
      <c r="E36" s="208"/>
      <c r="F36" s="208"/>
      <c r="G36" s="208"/>
      <c r="H36" s="208"/>
      <c r="I36" s="208"/>
      <c r="J36" s="209"/>
    </row>
    <row r="37" spans="1:10" ht="36.75" customHeight="1" thickBot="1">
      <c r="A37" s="186" t="s">
        <v>36</v>
      </c>
      <c r="B37" s="187"/>
      <c r="C37" s="187"/>
      <c r="D37" s="187"/>
      <c r="E37" s="187"/>
      <c r="F37" s="187"/>
      <c r="G37" s="187"/>
      <c r="H37" s="187"/>
      <c r="I37" s="187"/>
      <c r="J37" s="188"/>
    </row>
    <row r="38" spans="1:10" ht="19.5" thickBot="1">
      <c r="A38" s="219" t="s">
        <v>4</v>
      </c>
      <c r="B38" s="220"/>
      <c r="C38" s="220"/>
      <c r="D38" s="220"/>
      <c r="E38" s="220"/>
      <c r="F38" s="220"/>
      <c r="G38" s="220"/>
      <c r="H38" s="220"/>
      <c r="I38" s="220"/>
      <c r="J38" s="209"/>
    </row>
    <row r="39" spans="1:10" ht="76.5" customHeight="1" thickBot="1">
      <c r="A39" s="240" t="s">
        <v>117</v>
      </c>
      <c r="B39" s="80"/>
      <c r="C39" s="16">
        <v>2014</v>
      </c>
      <c r="D39" s="81">
        <f>G39</f>
        <v>80</v>
      </c>
      <c r="E39" s="31"/>
      <c r="F39" s="31"/>
      <c r="G39" s="18">
        <f>60+20</f>
        <v>80</v>
      </c>
      <c r="H39" s="31"/>
      <c r="I39" s="82" t="s">
        <v>38</v>
      </c>
      <c r="J39" s="176" t="s">
        <v>6</v>
      </c>
    </row>
    <row r="40" spans="1:10" ht="36" customHeight="1" thickBot="1">
      <c r="A40" s="241"/>
      <c r="B40" s="53"/>
      <c r="C40" s="26">
        <v>2015</v>
      </c>
      <c r="D40" s="81">
        <f>G40</f>
        <v>80</v>
      </c>
      <c r="E40" s="34"/>
      <c r="F40" s="31"/>
      <c r="G40" s="20">
        <v>80</v>
      </c>
      <c r="H40" s="31"/>
      <c r="I40" s="82" t="s">
        <v>38</v>
      </c>
      <c r="J40" s="177" t="s">
        <v>41</v>
      </c>
    </row>
    <row r="41" spans="1:10" ht="76.5" customHeight="1" thickBot="1">
      <c r="A41" s="242"/>
      <c r="B41" s="54"/>
      <c r="C41" s="26">
        <v>2016</v>
      </c>
      <c r="D41" s="16">
        <f>G41</f>
        <v>80</v>
      </c>
      <c r="E41" s="34"/>
      <c r="F41" s="31"/>
      <c r="G41" s="20">
        <v>80</v>
      </c>
      <c r="H41" s="31"/>
      <c r="I41" s="90" t="s">
        <v>12</v>
      </c>
      <c r="J41" s="83"/>
    </row>
    <row r="42" spans="1:10" ht="27.75" customHeight="1" thickBot="1">
      <c r="A42" s="219" t="s">
        <v>74</v>
      </c>
      <c r="B42" s="220"/>
      <c r="C42" s="220"/>
      <c r="D42" s="220"/>
      <c r="E42" s="220"/>
      <c r="F42" s="220"/>
      <c r="G42" s="220"/>
      <c r="H42" s="220"/>
      <c r="I42" s="220"/>
      <c r="J42" s="221"/>
    </row>
    <row r="43" spans="1:10" ht="33" customHeight="1" thickBot="1">
      <c r="A43" s="219" t="s">
        <v>75</v>
      </c>
      <c r="B43" s="220"/>
      <c r="C43" s="220"/>
      <c r="D43" s="220"/>
      <c r="E43" s="220"/>
      <c r="F43" s="220"/>
      <c r="G43" s="220"/>
      <c r="H43" s="220"/>
      <c r="I43" s="220"/>
      <c r="J43" s="221"/>
    </row>
    <row r="44" spans="1:10" ht="21" customHeight="1">
      <c r="A44" s="207" t="s">
        <v>4</v>
      </c>
      <c r="B44" s="208"/>
      <c r="C44" s="208"/>
      <c r="D44" s="208"/>
      <c r="E44" s="208"/>
      <c r="F44" s="208"/>
      <c r="G44" s="208"/>
      <c r="H44" s="208"/>
      <c r="I44" s="208"/>
      <c r="J44" s="209"/>
    </row>
    <row r="45" spans="1:10" ht="21.75" customHeight="1" thickBot="1">
      <c r="A45" s="300"/>
      <c r="B45" s="210"/>
      <c r="C45" s="210"/>
      <c r="D45" s="210"/>
      <c r="E45" s="210"/>
      <c r="F45" s="210"/>
      <c r="G45" s="210"/>
      <c r="H45" s="210"/>
      <c r="I45" s="210"/>
      <c r="J45" s="301"/>
    </row>
    <row r="46" spans="1:10" ht="59.25" customHeight="1" thickBot="1">
      <c r="A46" s="240" t="s">
        <v>108</v>
      </c>
      <c r="B46" s="84"/>
      <c r="C46" s="22">
        <v>2014</v>
      </c>
      <c r="D46" s="85">
        <f>G46</f>
        <v>20</v>
      </c>
      <c r="E46" s="22"/>
      <c r="F46" s="22"/>
      <c r="G46" s="23">
        <v>20</v>
      </c>
      <c r="H46" s="26"/>
      <c r="I46" s="243" t="s">
        <v>12</v>
      </c>
      <c r="J46" s="240" t="s">
        <v>47</v>
      </c>
    </row>
    <row r="47" spans="1:10" ht="42" customHeight="1" thickBot="1">
      <c r="A47" s="241"/>
      <c r="B47" s="53"/>
      <c r="C47" s="26">
        <v>2015</v>
      </c>
      <c r="D47" s="85">
        <f>G47</f>
        <v>20</v>
      </c>
      <c r="E47" s="26"/>
      <c r="F47" s="33"/>
      <c r="G47" s="20">
        <v>20</v>
      </c>
      <c r="H47" s="26"/>
      <c r="I47" s="244"/>
      <c r="J47" s="241"/>
    </row>
    <row r="48" spans="1:10" ht="161.25" customHeight="1" thickBot="1">
      <c r="A48" s="242"/>
      <c r="B48" s="54"/>
      <c r="C48" s="66">
        <v>2016</v>
      </c>
      <c r="D48" s="22">
        <f>G48</f>
        <v>20</v>
      </c>
      <c r="E48" s="66"/>
      <c r="F48" s="86"/>
      <c r="G48" s="25">
        <v>20</v>
      </c>
      <c r="H48" s="87"/>
      <c r="I48" s="245"/>
      <c r="J48" s="242"/>
    </row>
    <row r="49" spans="1:10" ht="33" customHeight="1" thickBot="1">
      <c r="A49" s="207" t="s">
        <v>76</v>
      </c>
      <c r="B49" s="208"/>
      <c r="C49" s="208"/>
      <c r="D49" s="208"/>
      <c r="E49" s="208"/>
      <c r="F49" s="208"/>
      <c r="G49" s="208"/>
      <c r="H49" s="208"/>
      <c r="I49" s="208"/>
      <c r="J49" s="209"/>
    </row>
    <row r="50" spans="1:10" ht="22.5" customHeight="1">
      <c r="A50" s="207" t="s">
        <v>77</v>
      </c>
      <c r="B50" s="208"/>
      <c r="C50" s="208"/>
      <c r="D50" s="208"/>
      <c r="E50" s="208"/>
      <c r="F50" s="208"/>
      <c r="G50" s="208"/>
      <c r="H50" s="208"/>
      <c r="I50" s="208"/>
      <c r="J50" s="209"/>
    </row>
    <row r="51" spans="1:10" ht="24" customHeight="1" thickBot="1">
      <c r="A51" s="204" t="s">
        <v>7</v>
      </c>
      <c r="B51" s="205"/>
      <c r="C51" s="205"/>
      <c r="D51" s="205"/>
      <c r="E51" s="205"/>
      <c r="F51" s="205"/>
      <c r="G51" s="205"/>
      <c r="H51" s="205"/>
      <c r="I51" s="205"/>
      <c r="J51" s="206"/>
    </row>
    <row r="52" spans="1:10" ht="19.5" thickBot="1">
      <c r="A52" s="219" t="s">
        <v>4</v>
      </c>
      <c r="B52" s="220"/>
      <c r="C52" s="220"/>
      <c r="D52" s="220"/>
      <c r="E52" s="220"/>
      <c r="F52" s="220"/>
      <c r="G52" s="220"/>
      <c r="H52" s="220"/>
      <c r="I52" s="220"/>
      <c r="J52" s="221"/>
    </row>
    <row r="53" spans="1:10" ht="36" customHeight="1" thickBot="1">
      <c r="A53" s="240" t="s">
        <v>48</v>
      </c>
      <c r="B53" s="55"/>
      <c r="C53" s="26">
        <v>2014</v>
      </c>
      <c r="D53" s="88">
        <f>G53</f>
        <v>30</v>
      </c>
      <c r="E53" s="75"/>
      <c r="F53" s="31"/>
      <c r="G53" s="20">
        <v>30</v>
      </c>
      <c r="H53" s="32"/>
      <c r="I53" s="30" t="s">
        <v>22</v>
      </c>
      <c r="J53" s="240" t="s">
        <v>49</v>
      </c>
    </row>
    <row r="54" spans="1:10" ht="24.75" customHeight="1" thickBot="1">
      <c r="A54" s="241"/>
      <c r="B54" s="56"/>
      <c r="C54" s="26">
        <v>2015</v>
      </c>
      <c r="D54" s="88">
        <f>G54</f>
        <v>30</v>
      </c>
      <c r="E54" s="34"/>
      <c r="F54" s="31"/>
      <c r="G54" s="20">
        <v>30</v>
      </c>
      <c r="H54" s="34"/>
      <c r="I54" s="20" t="s">
        <v>12</v>
      </c>
      <c r="J54" s="241"/>
    </row>
    <row r="55" spans="1:10" ht="34.5" customHeight="1" thickBot="1">
      <c r="A55" s="242"/>
      <c r="B55" s="57"/>
      <c r="C55" s="26">
        <v>2016</v>
      </c>
      <c r="D55" s="26">
        <f>G55</f>
        <v>30</v>
      </c>
      <c r="E55" s="34"/>
      <c r="F55" s="31"/>
      <c r="G55" s="20">
        <v>30</v>
      </c>
      <c r="H55" s="34"/>
      <c r="I55" s="25" t="s">
        <v>12</v>
      </c>
      <c r="J55" s="242"/>
    </row>
    <row r="56" spans="1:10" ht="33" customHeight="1" thickBot="1">
      <c r="A56" s="231" t="s">
        <v>78</v>
      </c>
      <c r="B56" s="232"/>
      <c r="C56" s="232"/>
      <c r="D56" s="232"/>
      <c r="E56" s="232"/>
      <c r="F56" s="232"/>
      <c r="G56" s="232"/>
      <c r="H56" s="232"/>
      <c r="I56" s="232"/>
      <c r="J56" s="233"/>
    </row>
    <row r="57" spans="1:10" ht="16.5" customHeight="1">
      <c r="A57" s="207" t="s">
        <v>79</v>
      </c>
      <c r="B57" s="208"/>
      <c r="C57" s="208"/>
      <c r="D57" s="208"/>
      <c r="E57" s="208"/>
      <c r="F57" s="208"/>
      <c r="G57" s="208"/>
      <c r="H57" s="208"/>
      <c r="I57" s="208"/>
      <c r="J57" s="209"/>
    </row>
    <row r="58" spans="1:10" ht="19.5" thickBot="1">
      <c r="A58" s="204" t="s">
        <v>35</v>
      </c>
      <c r="B58" s="205"/>
      <c r="C58" s="205"/>
      <c r="D58" s="205"/>
      <c r="E58" s="205"/>
      <c r="F58" s="205"/>
      <c r="G58" s="205"/>
      <c r="H58" s="205"/>
      <c r="I58" s="205"/>
      <c r="J58" s="206"/>
    </row>
    <row r="59" spans="1:10" ht="19.5" thickBot="1">
      <c r="A59" s="219" t="s">
        <v>4</v>
      </c>
      <c r="B59" s="220"/>
      <c r="C59" s="220"/>
      <c r="D59" s="220"/>
      <c r="E59" s="220"/>
      <c r="F59" s="220"/>
      <c r="G59" s="220"/>
      <c r="H59" s="220"/>
      <c r="I59" s="220"/>
      <c r="J59" s="209"/>
    </row>
    <row r="60" spans="1:10" ht="30" customHeight="1" thickBot="1">
      <c r="A60" s="240" t="s">
        <v>40</v>
      </c>
      <c r="B60" s="52"/>
      <c r="C60" s="65">
        <v>2014</v>
      </c>
      <c r="D60" s="71">
        <f>G60</f>
        <v>25</v>
      </c>
      <c r="E60" s="65"/>
      <c r="F60" s="65"/>
      <c r="G60" s="30">
        <f>12+13</f>
        <v>25</v>
      </c>
      <c r="H60" s="65"/>
      <c r="I60" s="25" t="s">
        <v>12</v>
      </c>
      <c r="J60" s="240" t="s">
        <v>8</v>
      </c>
    </row>
    <row r="61" spans="1:10" ht="23.25" customHeight="1" thickBot="1">
      <c r="A61" s="241"/>
      <c r="B61" s="58"/>
      <c r="C61" s="89">
        <v>2015</v>
      </c>
      <c r="D61" s="71">
        <f>G61</f>
        <v>25</v>
      </c>
      <c r="E61" s="16"/>
      <c r="F61" s="26"/>
      <c r="G61" s="20">
        <v>25</v>
      </c>
      <c r="H61" s="26"/>
      <c r="I61" s="90" t="s">
        <v>12</v>
      </c>
      <c r="J61" s="241"/>
    </row>
    <row r="62" spans="1:10" ht="56.25" customHeight="1" thickBot="1">
      <c r="A62" s="242"/>
      <c r="B62" s="54"/>
      <c r="C62" s="26">
        <v>2016</v>
      </c>
      <c r="D62" s="65">
        <f>G62</f>
        <v>25</v>
      </c>
      <c r="E62" s="26"/>
      <c r="F62" s="26"/>
      <c r="G62" s="28">
        <v>25</v>
      </c>
      <c r="H62" s="26"/>
      <c r="I62" s="90" t="s">
        <v>12</v>
      </c>
      <c r="J62" s="242"/>
    </row>
    <row r="63" spans="1:10" ht="24.75" customHeight="1" thickBot="1">
      <c r="A63" s="219" t="s">
        <v>80</v>
      </c>
      <c r="B63" s="220"/>
      <c r="C63" s="220"/>
      <c r="D63" s="220"/>
      <c r="E63" s="220"/>
      <c r="F63" s="220"/>
      <c r="G63" s="210"/>
      <c r="H63" s="220"/>
      <c r="I63" s="220"/>
      <c r="J63" s="301"/>
    </row>
    <row r="64" spans="1:10" ht="27" customHeight="1" thickBot="1">
      <c r="A64" s="219" t="s">
        <v>81</v>
      </c>
      <c r="B64" s="220"/>
      <c r="C64" s="220"/>
      <c r="D64" s="220"/>
      <c r="E64" s="220"/>
      <c r="F64" s="220"/>
      <c r="G64" s="220"/>
      <c r="H64" s="220"/>
      <c r="I64" s="220"/>
      <c r="J64" s="221"/>
    </row>
    <row r="65" spans="1:10" ht="38.25" customHeight="1" thickBot="1">
      <c r="A65" s="219" t="s">
        <v>4</v>
      </c>
      <c r="B65" s="208"/>
      <c r="C65" s="208"/>
      <c r="D65" s="208"/>
      <c r="E65" s="220"/>
      <c r="F65" s="220"/>
      <c r="G65" s="220"/>
      <c r="H65" s="220"/>
      <c r="I65" s="220"/>
      <c r="J65" s="221"/>
    </row>
    <row r="66" spans="1:10" ht="33" customHeight="1" thickBot="1">
      <c r="A66" s="240" t="s">
        <v>9</v>
      </c>
      <c r="B66" s="52"/>
      <c r="C66" s="26">
        <v>2014</v>
      </c>
      <c r="D66" s="88">
        <f>G66</f>
        <v>15</v>
      </c>
      <c r="E66" s="91"/>
      <c r="F66" s="91"/>
      <c r="G66" s="20">
        <v>15</v>
      </c>
      <c r="H66" s="76"/>
      <c r="I66" s="25" t="s">
        <v>12</v>
      </c>
      <c r="J66" s="240" t="s">
        <v>10</v>
      </c>
    </row>
    <row r="67" spans="1:10" ht="28.5" customHeight="1" thickBot="1">
      <c r="A67" s="241"/>
      <c r="B67" s="53"/>
      <c r="C67" s="26">
        <v>2015</v>
      </c>
      <c r="D67" s="88">
        <f>G67</f>
        <v>15</v>
      </c>
      <c r="E67" s="91"/>
      <c r="F67" s="69"/>
      <c r="G67" s="20">
        <v>15</v>
      </c>
      <c r="H67" s="87"/>
      <c r="I67" s="20" t="s">
        <v>12</v>
      </c>
      <c r="J67" s="241"/>
    </row>
    <row r="68" spans="1:10" ht="25.5" customHeight="1" thickBot="1">
      <c r="A68" s="242"/>
      <c r="B68" s="54"/>
      <c r="C68" s="26">
        <v>2016</v>
      </c>
      <c r="D68" s="26">
        <f>G68</f>
        <v>15</v>
      </c>
      <c r="E68" s="31"/>
      <c r="F68" s="31"/>
      <c r="G68" s="28">
        <v>15</v>
      </c>
      <c r="H68" s="26"/>
      <c r="I68" s="25" t="s">
        <v>12</v>
      </c>
      <c r="J68" s="242"/>
    </row>
    <row r="69" spans="1:10" ht="33" customHeight="1" thickBot="1">
      <c r="A69" s="219" t="s">
        <v>82</v>
      </c>
      <c r="B69" s="210"/>
      <c r="C69" s="210"/>
      <c r="D69" s="210"/>
      <c r="E69" s="220"/>
      <c r="F69" s="220"/>
      <c r="G69" s="220"/>
      <c r="H69" s="220"/>
      <c r="I69" s="220"/>
      <c r="J69" s="221"/>
    </row>
    <row r="70" spans="1:10" ht="24.75" customHeight="1" thickBot="1">
      <c r="A70" s="219" t="s">
        <v>83</v>
      </c>
      <c r="B70" s="220"/>
      <c r="C70" s="220"/>
      <c r="D70" s="220"/>
      <c r="E70" s="220"/>
      <c r="F70" s="220"/>
      <c r="G70" s="220"/>
      <c r="H70" s="220"/>
      <c r="I70" s="220"/>
      <c r="J70" s="221"/>
    </row>
    <row r="71" spans="1:10" ht="19.5" thickBot="1">
      <c r="A71" s="219" t="s">
        <v>4</v>
      </c>
      <c r="B71" s="220"/>
      <c r="C71" s="220"/>
      <c r="D71" s="220"/>
      <c r="E71" s="220"/>
      <c r="F71" s="220"/>
      <c r="G71" s="220"/>
      <c r="H71" s="220"/>
      <c r="I71" s="220"/>
      <c r="J71" s="221"/>
    </row>
    <row r="72" spans="1:10" ht="24" customHeight="1" thickBot="1">
      <c r="A72" s="240" t="s">
        <v>58</v>
      </c>
      <c r="B72" s="52"/>
      <c r="C72" s="26">
        <v>2014</v>
      </c>
      <c r="D72" s="92">
        <f>G72</f>
        <v>6</v>
      </c>
      <c r="E72" s="91"/>
      <c r="F72" s="78"/>
      <c r="G72" s="62">
        <v>6</v>
      </c>
      <c r="H72" s="87"/>
      <c r="I72" s="30" t="s">
        <v>23</v>
      </c>
      <c r="J72" s="240" t="s">
        <v>11</v>
      </c>
    </row>
    <row r="73" spans="1:10" ht="28.5" customHeight="1" thickBot="1">
      <c r="A73" s="241"/>
      <c r="B73" s="53"/>
      <c r="C73" s="26">
        <v>2015</v>
      </c>
      <c r="D73" s="92">
        <f>G73</f>
        <v>6</v>
      </c>
      <c r="E73" s="91"/>
      <c r="F73" s="69"/>
      <c r="G73" s="62">
        <v>6</v>
      </c>
      <c r="H73" s="87"/>
      <c r="I73" s="20" t="s">
        <v>22</v>
      </c>
      <c r="J73" s="241"/>
    </row>
    <row r="74" spans="1:10" ht="85.5" customHeight="1" thickBot="1">
      <c r="A74" s="242"/>
      <c r="B74" s="54"/>
      <c r="C74" s="26">
        <v>2016</v>
      </c>
      <c r="D74" s="93">
        <f>G74</f>
        <v>6</v>
      </c>
      <c r="E74" s="31"/>
      <c r="F74" s="69"/>
      <c r="G74" s="62">
        <v>6</v>
      </c>
      <c r="H74" s="87"/>
      <c r="I74" s="25" t="s">
        <v>22</v>
      </c>
      <c r="J74" s="242"/>
    </row>
    <row r="75" spans="1:10" ht="27" customHeight="1" thickBot="1">
      <c r="A75" s="203" t="s">
        <v>84</v>
      </c>
      <c r="B75" s="211"/>
      <c r="C75" s="211"/>
      <c r="D75" s="211"/>
      <c r="E75" s="211"/>
      <c r="F75" s="211"/>
      <c r="G75" s="211"/>
      <c r="H75" s="211"/>
      <c r="I75" s="211"/>
      <c r="J75" s="212"/>
    </row>
    <row r="76" spans="1:10" ht="27" customHeight="1">
      <c r="A76" s="213" t="s">
        <v>85</v>
      </c>
      <c r="B76" s="196"/>
      <c r="C76" s="196"/>
      <c r="D76" s="196"/>
      <c r="E76" s="196"/>
      <c r="F76" s="196"/>
      <c r="G76" s="196"/>
      <c r="H76" s="196"/>
      <c r="I76" s="196"/>
      <c r="J76" s="197"/>
    </row>
    <row r="77" spans="1:10" ht="22.5" customHeight="1" thickBot="1">
      <c r="A77" s="198" t="s">
        <v>50</v>
      </c>
      <c r="B77" s="199"/>
      <c r="C77" s="302"/>
      <c r="D77" s="302"/>
      <c r="E77" s="302"/>
      <c r="F77" s="302"/>
      <c r="G77" s="302"/>
      <c r="H77" s="302"/>
      <c r="I77" s="302"/>
      <c r="J77" s="303"/>
    </row>
    <row r="78" spans="1:10" ht="19.5" thickBot="1">
      <c r="A78" s="203" t="s">
        <v>4</v>
      </c>
      <c r="B78" s="211"/>
      <c r="C78" s="211"/>
      <c r="D78" s="211"/>
      <c r="E78" s="211"/>
      <c r="F78" s="211"/>
      <c r="G78" s="211"/>
      <c r="H78" s="211"/>
      <c r="I78" s="211"/>
      <c r="J78" s="212"/>
    </row>
    <row r="79" spans="1:10" ht="35.25" customHeight="1">
      <c r="A79" s="240" t="s">
        <v>109</v>
      </c>
      <c r="B79" s="80"/>
      <c r="C79" s="184">
        <v>2014</v>
      </c>
      <c r="D79" s="229">
        <f>G79</f>
        <v>20</v>
      </c>
      <c r="E79" s="243"/>
      <c r="F79" s="243"/>
      <c r="G79" s="243">
        <v>20</v>
      </c>
      <c r="H79" s="243"/>
      <c r="I79" s="243" t="s">
        <v>12</v>
      </c>
      <c r="J79" s="240" t="s">
        <v>51</v>
      </c>
    </row>
    <row r="80" spans="1:10" ht="25.5" customHeight="1" thickBot="1">
      <c r="A80" s="241"/>
      <c r="B80" s="84"/>
      <c r="C80" s="185"/>
      <c r="D80" s="230"/>
      <c r="E80" s="245"/>
      <c r="F80" s="245"/>
      <c r="G80" s="245"/>
      <c r="H80" s="245"/>
      <c r="I80" s="245"/>
      <c r="J80" s="241"/>
    </row>
    <row r="81" spans="1:10" ht="29.25" customHeight="1">
      <c r="A81" s="241"/>
      <c r="B81" s="53"/>
      <c r="C81" s="227">
        <v>2015</v>
      </c>
      <c r="D81" s="229">
        <f>G81</f>
        <v>20</v>
      </c>
      <c r="E81" s="243"/>
      <c r="F81" s="243"/>
      <c r="G81" s="243">
        <v>20</v>
      </c>
      <c r="H81" s="243"/>
      <c r="I81" s="243" t="s">
        <v>12</v>
      </c>
      <c r="J81" s="241"/>
    </row>
    <row r="82" spans="1:10" ht="32.25" customHeight="1" thickBot="1">
      <c r="A82" s="241"/>
      <c r="B82" s="53"/>
      <c r="C82" s="228"/>
      <c r="D82" s="230"/>
      <c r="E82" s="245"/>
      <c r="F82" s="245"/>
      <c r="G82" s="245"/>
      <c r="H82" s="245"/>
      <c r="I82" s="245"/>
      <c r="J82" s="241"/>
    </row>
    <row r="83" spans="1:10" ht="195.75" customHeight="1" thickBot="1">
      <c r="A83" s="242"/>
      <c r="B83" s="54"/>
      <c r="C83" s="26">
        <v>2016</v>
      </c>
      <c r="D83" s="26">
        <f>G83</f>
        <v>20</v>
      </c>
      <c r="E83" s="64"/>
      <c r="F83" s="20"/>
      <c r="G83" s="20">
        <v>20</v>
      </c>
      <c r="H83" s="72"/>
      <c r="I83" s="77" t="s">
        <v>12</v>
      </c>
      <c r="J83" s="242"/>
    </row>
    <row r="84" spans="1:10" ht="23.25" customHeight="1" thickBot="1">
      <c r="A84" s="203" t="s">
        <v>86</v>
      </c>
      <c r="B84" s="211"/>
      <c r="C84" s="211"/>
      <c r="D84" s="211"/>
      <c r="E84" s="211"/>
      <c r="F84" s="211"/>
      <c r="G84" s="211"/>
      <c r="H84" s="211"/>
      <c r="I84" s="211"/>
      <c r="J84" s="212"/>
    </row>
    <row r="85" spans="1:10" ht="24" customHeight="1">
      <c r="A85" s="213" t="s">
        <v>87</v>
      </c>
      <c r="B85" s="196"/>
      <c r="C85" s="196"/>
      <c r="D85" s="196"/>
      <c r="E85" s="196"/>
      <c r="F85" s="196"/>
      <c r="G85" s="196"/>
      <c r="H85" s="196"/>
      <c r="I85" s="196"/>
      <c r="J85" s="197"/>
    </row>
    <row r="86" spans="1:10" ht="21" customHeight="1">
      <c r="A86" s="180" t="s">
        <v>34</v>
      </c>
      <c r="B86" s="181"/>
      <c r="C86" s="181"/>
      <c r="D86" s="181"/>
      <c r="E86" s="181"/>
      <c r="F86" s="181"/>
      <c r="G86" s="181"/>
      <c r="H86" s="181"/>
      <c r="I86" s="181"/>
      <c r="J86" s="182"/>
    </row>
    <row r="87" spans="1:10" ht="17.25" customHeight="1" thickBot="1">
      <c r="A87" s="198" t="s">
        <v>52</v>
      </c>
      <c r="B87" s="199"/>
      <c r="C87" s="199"/>
      <c r="D87" s="199"/>
      <c r="E87" s="199"/>
      <c r="F87" s="199"/>
      <c r="G87" s="199"/>
      <c r="H87" s="199"/>
      <c r="I87" s="199"/>
      <c r="J87" s="200"/>
    </row>
    <row r="88" spans="1:10" ht="19.5" thickBot="1">
      <c r="A88" s="203" t="s">
        <v>4</v>
      </c>
      <c r="B88" s="211"/>
      <c r="C88" s="211"/>
      <c r="D88" s="211"/>
      <c r="E88" s="211"/>
      <c r="F88" s="211"/>
      <c r="G88" s="211"/>
      <c r="H88" s="196"/>
      <c r="I88" s="196"/>
      <c r="J88" s="197"/>
    </row>
    <row r="89" spans="1:10" ht="37.5" customHeight="1" thickBot="1">
      <c r="A89" s="240" t="s">
        <v>53</v>
      </c>
      <c r="B89" s="52"/>
      <c r="C89" s="26">
        <v>2014</v>
      </c>
      <c r="D89" s="88">
        <f>G89</f>
        <v>10</v>
      </c>
      <c r="E89" s="31"/>
      <c r="F89" s="31"/>
      <c r="G89" s="20">
        <v>10</v>
      </c>
      <c r="H89" s="31"/>
      <c r="I89" s="25" t="s">
        <v>12</v>
      </c>
      <c r="J89" s="237" t="s">
        <v>110</v>
      </c>
    </row>
    <row r="90" spans="1:10" ht="22.5" customHeight="1" thickBot="1">
      <c r="A90" s="241"/>
      <c r="B90" s="53"/>
      <c r="C90" s="65">
        <v>2015</v>
      </c>
      <c r="D90" s="71">
        <f>G90</f>
        <v>10</v>
      </c>
      <c r="E90" s="65"/>
      <c r="F90" s="65"/>
      <c r="G90" s="30">
        <v>10</v>
      </c>
      <c r="H90" s="65"/>
      <c r="I90" s="25" t="s">
        <v>12</v>
      </c>
      <c r="J90" s="201"/>
    </row>
    <row r="91" spans="1:10" ht="36.75" customHeight="1" thickBot="1">
      <c r="A91" s="242"/>
      <c r="B91" s="54"/>
      <c r="C91" s="26">
        <v>2016</v>
      </c>
      <c r="D91" s="26">
        <f>G91</f>
        <v>10</v>
      </c>
      <c r="E91" s="31"/>
      <c r="F91" s="32"/>
      <c r="G91" s="20">
        <v>10</v>
      </c>
      <c r="H91" s="34"/>
      <c r="I91" s="25" t="s">
        <v>12</v>
      </c>
      <c r="J91" s="201"/>
    </row>
    <row r="92" spans="1:10" ht="26.25" customHeight="1" thickBot="1">
      <c r="A92" s="240" t="s">
        <v>104</v>
      </c>
      <c r="B92" s="52"/>
      <c r="C92" s="26">
        <v>2014</v>
      </c>
      <c r="D92" s="88">
        <v>10</v>
      </c>
      <c r="E92" s="31"/>
      <c r="F92" s="32"/>
      <c r="G92" s="20">
        <v>10</v>
      </c>
      <c r="H92" s="34"/>
      <c r="I92" s="30" t="s">
        <v>23</v>
      </c>
      <c r="J92" s="201"/>
    </row>
    <row r="93" spans="1:10" ht="23.25" customHeight="1" thickBot="1">
      <c r="A93" s="241"/>
      <c r="B93" s="53"/>
      <c r="C93" s="26">
        <v>2015</v>
      </c>
      <c r="D93" s="88">
        <f>G93</f>
        <v>10</v>
      </c>
      <c r="E93" s="31"/>
      <c r="F93" s="32"/>
      <c r="G93" s="20">
        <v>10</v>
      </c>
      <c r="H93" s="34"/>
      <c r="I93" s="30" t="s">
        <v>23</v>
      </c>
      <c r="J93" s="201"/>
    </row>
    <row r="94" spans="1:10" ht="84" customHeight="1" thickBot="1">
      <c r="A94" s="242"/>
      <c r="B94" s="54"/>
      <c r="C94" s="26">
        <v>2016</v>
      </c>
      <c r="D94" s="26">
        <f>G94</f>
        <v>10</v>
      </c>
      <c r="E94" s="31"/>
      <c r="F94" s="32"/>
      <c r="G94" s="20">
        <v>10</v>
      </c>
      <c r="H94" s="34"/>
      <c r="I94" s="30" t="s">
        <v>23</v>
      </c>
      <c r="J94" s="202"/>
    </row>
    <row r="95" spans="1:10" ht="27.75" customHeight="1" thickBot="1">
      <c r="A95" s="255" t="s">
        <v>59</v>
      </c>
      <c r="B95" s="256"/>
      <c r="C95" s="256"/>
      <c r="D95" s="256"/>
      <c r="E95" s="256"/>
      <c r="F95" s="256"/>
      <c r="G95" s="256"/>
      <c r="H95" s="256"/>
      <c r="I95" s="256"/>
      <c r="J95" s="257"/>
    </row>
    <row r="96" spans="1:10" ht="25.5" customHeight="1" thickBot="1">
      <c r="A96" s="189" t="s">
        <v>77</v>
      </c>
      <c r="B96" s="190"/>
      <c r="C96" s="190"/>
      <c r="D96" s="190"/>
      <c r="E96" s="190"/>
      <c r="F96" s="190"/>
      <c r="G96" s="190"/>
      <c r="H96" s="190"/>
      <c r="I96" s="190"/>
      <c r="J96" s="191"/>
    </row>
    <row r="97" spans="1:10" ht="33.75" customHeight="1" thickBot="1">
      <c r="A97" s="240" t="s">
        <v>165</v>
      </c>
      <c r="B97" s="52"/>
      <c r="C97" s="26">
        <v>2014</v>
      </c>
      <c r="D97" s="88">
        <f>F97+G97</f>
        <v>500</v>
      </c>
      <c r="E97" s="20"/>
      <c r="F97" s="20">
        <v>460</v>
      </c>
      <c r="G97" s="20">
        <v>40</v>
      </c>
      <c r="H97" s="96"/>
      <c r="I97" s="20" t="s">
        <v>12</v>
      </c>
      <c r="J97" s="237" t="s">
        <v>60</v>
      </c>
    </row>
    <row r="98" spans="1:10" ht="33" customHeight="1" thickBot="1">
      <c r="A98" s="241"/>
      <c r="B98" s="53"/>
      <c r="C98" s="65">
        <v>2015</v>
      </c>
      <c r="D98" s="88">
        <f>G98</f>
        <v>30</v>
      </c>
      <c r="E98" s="30"/>
      <c r="F98" s="30"/>
      <c r="G98" s="63">
        <v>30</v>
      </c>
      <c r="H98" s="38"/>
      <c r="I98" s="25" t="s">
        <v>12</v>
      </c>
      <c r="J98" s="201"/>
    </row>
    <row r="99" spans="1:10" ht="45" customHeight="1" thickBot="1">
      <c r="A99" s="242"/>
      <c r="B99" s="53"/>
      <c r="C99" s="65">
        <v>2016</v>
      </c>
      <c r="D99" s="26">
        <f>G99</f>
        <v>30</v>
      </c>
      <c r="E99" s="30"/>
      <c r="F99" s="30"/>
      <c r="G99" s="30">
        <v>30</v>
      </c>
      <c r="H99" s="37"/>
      <c r="I99" s="25" t="s">
        <v>12</v>
      </c>
      <c r="J99" s="202"/>
    </row>
    <row r="100" spans="1:10" ht="50.25" customHeight="1" thickBot="1">
      <c r="A100" s="192" t="s">
        <v>105</v>
      </c>
      <c r="B100" s="97"/>
      <c r="C100" s="26">
        <v>2014</v>
      </c>
      <c r="D100" s="71">
        <f>G100</f>
        <v>0</v>
      </c>
      <c r="E100" s="64"/>
      <c r="F100" s="30"/>
      <c r="G100" s="64">
        <v>0</v>
      </c>
      <c r="H100" s="37"/>
      <c r="I100" s="25" t="s">
        <v>12</v>
      </c>
      <c r="J100" s="237" t="s">
        <v>106</v>
      </c>
    </row>
    <row r="101" spans="1:10" ht="56.25" customHeight="1" thickBot="1">
      <c r="A101" s="193"/>
      <c r="B101" s="98"/>
      <c r="C101" s="65">
        <v>2015</v>
      </c>
      <c r="D101" s="71">
        <f>G101</f>
        <v>10</v>
      </c>
      <c r="E101" s="64"/>
      <c r="F101" s="30"/>
      <c r="G101" s="64">
        <v>10</v>
      </c>
      <c r="H101" s="37"/>
      <c r="I101" s="25" t="s">
        <v>12</v>
      </c>
      <c r="J101" s="238"/>
    </row>
    <row r="102" spans="1:10" ht="62.25" customHeight="1" thickBot="1">
      <c r="A102" s="194"/>
      <c r="B102" s="98"/>
      <c r="C102" s="65">
        <v>2016</v>
      </c>
      <c r="D102" s="65">
        <f>G102</f>
        <v>10</v>
      </c>
      <c r="E102" s="64"/>
      <c r="F102" s="20"/>
      <c r="G102" s="64">
        <v>10</v>
      </c>
      <c r="H102" s="72"/>
      <c r="I102" s="25" t="s">
        <v>12</v>
      </c>
      <c r="J102" s="239"/>
    </row>
    <row r="103" spans="1:10" ht="18" customHeight="1">
      <c r="A103" s="258" t="s">
        <v>13</v>
      </c>
      <c r="B103" s="259"/>
      <c r="C103" s="259"/>
      <c r="D103" s="259"/>
      <c r="E103" s="259"/>
      <c r="F103" s="259"/>
      <c r="G103" s="259"/>
      <c r="H103" s="259"/>
      <c r="I103" s="259"/>
      <c r="J103" s="260"/>
    </row>
    <row r="104" spans="1:10" ht="30" customHeight="1" thickBot="1">
      <c r="A104" s="255" t="s">
        <v>88</v>
      </c>
      <c r="B104" s="256"/>
      <c r="C104" s="256"/>
      <c r="D104" s="256"/>
      <c r="E104" s="256"/>
      <c r="F104" s="256"/>
      <c r="G104" s="256"/>
      <c r="H104" s="256"/>
      <c r="I104" s="256"/>
      <c r="J104" s="257"/>
    </row>
    <row r="105" spans="1:10" ht="21" customHeight="1">
      <c r="A105" s="189" t="s">
        <v>89</v>
      </c>
      <c r="B105" s="190"/>
      <c r="C105" s="190"/>
      <c r="D105" s="190"/>
      <c r="E105" s="190"/>
      <c r="F105" s="190"/>
      <c r="G105" s="190"/>
      <c r="H105" s="69"/>
      <c r="I105" s="99"/>
      <c r="J105" s="79"/>
    </row>
    <row r="106" spans="1:10" ht="16.5" customHeight="1">
      <c r="A106" s="195" t="s">
        <v>32</v>
      </c>
      <c r="B106" s="253"/>
      <c r="C106" s="253"/>
      <c r="D106" s="253"/>
      <c r="E106" s="253"/>
      <c r="F106" s="253"/>
      <c r="G106" s="253"/>
      <c r="H106" s="100"/>
      <c r="I106" s="99"/>
      <c r="J106" s="101"/>
    </row>
    <row r="107" spans="1:10" ht="21" customHeight="1" thickBot="1">
      <c r="A107" s="186" t="s">
        <v>33</v>
      </c>
      <c r="B107" s="187"/>
      <c r="C107" s="187"/>
      <c r="D107" s="187"/>
      <c r="E107" s="187"/>
      <c r="F107" s="187"/>
      <c r="G107" s="187"/>
      <c r="H107" s="36"/>
      <c r="I107" s="102"/>
      <c r="J107" s="70"/>
    </row>
    <row r="108" spans="1:10" ht="19.5" thickBot="1">
      <c r="A108" s="32" t="s">
        <v>4</v>
      </c>
      <c r="B108" s="34"/>
      <c r="C108" s="34"/>
      <c r="D108" s="34"/>
      <c r="E108" s="34"/>
      <c r="F108" s="34"/>
      <c r="G108" s="34"/>
      <c r="H108" s="34"/>
      <c r="I108" s="34"/>
      <c r="J108" s="75"/>
    </row>
    <row r="109" spans="1:10" ht="42.75" customHeight="1" thickBot="1">
      <c r="A109" s="240" t="s">
        <v>14</v>
      </c>
      <c r="B109" s="52"/>
      <c r="C109" s="26">
        <v>2014</v>
      </c>
      <c r="D109" s="88">
        <f>G109</f>
        <v>15</v>
      </c>
      <c r="E109" s="31"/>
      <c r="F109" s="31"/>
      <c r="G109" s="20">
        <v>15</v>
      </c>
      <c r="H109" s="32"/>
      <c r="I109" s="25" t="s">
        <v>12</v>
      </c>
      <c r="J109" s="243" t="s">
        <v>111</v>
      </c>
    </row>
    <row r="110" spans="1:10" ht="28.5" customHeight="1" thickBot="1">
      <c r="A110" s="241"/>
      <c r="B110" s="53"/>
      <c r="C110" s="26">
        <v>2015</v>
      </c>
      <c r="D110" s="103">
        <f>G110</f>
        <v>15</v>
      </c>
      <c r="E110" s="31"/>
      <c r="F110" s="34"/>
      <c r="G110" s="20">
        <v>15</v>
      </c>
      <c r="H110" s="34"/>
      <c r="I110" s="25" t="s">
        <v>12</v>
      </c>
      <c r="J110" s="201"/>
    </row>
    <row r="111" spans="1:10" ht="39.75" customHeight="1" thickBot="1">
      <c r="A111" s="242"/>
      <c r="B111" s="54"/>
      <c r="C111" s="26">
        <v>2016</v>
      </c>
      <c r="D111" s="33">
        <f>G111</f>
        <v>15</v>
      </c>
      <c r="E111" s="31"/>
      <c r="F111" s="34"/>
      <c r="G111" s="20">
        <v>15</v>
      </c>
      <c r="H111" s="34"/>
      <c r="I111" s="25" t="s">
        <v>12</v>
      </c>
      <c r="J111" s="202"/>
    </row>
    <row r="112" spans="1:10" ht="24.75" customHeight="1" thickBot="1">
      <c r="A112" s="231" t="s">
        <v>90</v>
      </c>
      <c r="B112" s="232"/>
      <c r="C112" s="232"/>
      <c r="D112" s="232"/>
      <c r="E112" s="232"/>
      <c r="F112" s="232"/>
      <c r="G112" s="232"/>
      <c r="H112" s="232"/>
      <c r="I112" s="232"/>
      <c r="J112" s="233"/>
    </row>
    <row r="113" spans="1:10" ht="20.25" customHeight="1">
      <c r="A113" s="189" t="s">
        <v>91</v>
      </c>
      <c r="B113" s="190"/>
      <c r="C113" s="190"/>
      <c r="D113" s="190"/>
      <c r="E113" s="190"/>
      <c r="F113" s="190"/>
      <c r="G113" s="190"/>
      <c r="H113" s="69"/>
      <c r="I113" s="35"/>
      <c r="J113" s="79"/>
    </row>
    <row r="114" spans="1:10" ht="24.75" customHeight="1" thickBot="1">
      <c r="A114" s="186" t="s">
        <v>31</v>
      </c>
      <c r="B114" s="187"/>
      <c r="C114" s="187"/>
      <c r="D114" s="187"/>
      <c r="E114" s="187"/>
      <c r="F114" s="187"/>
      <c r="G114" s="36"/>
      <c r="H114" s="36"/>
      <c r="I114" s="36"/>
      <c r="J114" s="70"/>
    </row>
    <row r="115" spans="1:10" ht="19.5" thickBot="1">
      <c r="A115" s="32" t="s">
        <v>4</v>
      </c>
      <c r="B115" s="34"/>
      <c r="C115" s="34"/>
      <c r="D115" s="34"/>
      <c r="E115" s="34"/>
      <c r="F115" s="34"/>
      <c r="G115" s="34"/>
      <c r="H115" s="34"/>
      <c r="I115" s="37"/>
      <c r="J115" s="75"/>
    </row>
    <row r="116" spans="1:10" ht="30" customHeight="1" thickBot="1">
      <c r="A116" s="240" t="s">
        <v>54</v>
      </c>
      <c r="B116" s="52"/>
      <c r="C116" s="65">
        <v>2014</v>
      </c>
      <c r="D116" s="71">
        <f>G116</f>
        <v>25</v>
      </c>
      <c r="E116" s="31"/>
      <c r="F116" s="31"/>
      <c r="G116" s="20">
        <v>25</v>
      </c>
      <c r="H116" s="32"/>
      <c r="I116" s="30" t="s">
        <v>23</v>
      </c>
      <c r="J116" s="243" t="s">
        <v>15</v>
      </c>
    </row>
    <row r="117" spans="1:10" ht="26.25" customHeight="1" thickBot="1">
      <c r="A117" s="241"/>
      <c r="B117" s="53"/>
      <c r="C117" s="26">
        <v>2015</v>
      </c>
      <c r="D117" s="88">
        <f>G117</f>
        <v>25</v>
      </c>
      <c r="E117" s="31"/>
      <c r="F117" s="34"/>
      <c r="G117" s="20">
        <v>25</v>
      </c>
      <c r="H117" s="34"/>
      <c r="I117" s="30" t="s">
        <v>23</v>
      </c>
      <c r="J117" s="201"/>
    </row>
    <row r="118" spans="1:10" ht="25.5" customHeight="1" thickBot="1">
      <c r="A118" s="242"/>
      <c r="B118" s="54"/>
      <c r="C118" s="26">
        <v>2016</v>
      </c>
      <c r="D118" s="26">
        <f>G118</f>
        <v>25</v>
      </c>
      <c r="E118" s="31"/>
      <c r="F118" s="34"/>
      <c r="G118" s="20">
        <v>25</v>
      </c>
      <c r="H118" s="34"/>
      <c r="I118" s="30" t="s">
        <v>23</v>
      </c>
      <c r="J118" s="202"/>
    </row>
    <row r="119" spans="1:10" ht="27" customHeight="1" thickBot="1">
      <c r="A119" s="231" t="s">
        <v>92</v>
      </c>
      <c r="B119" s="232"/>
      <c r="C119" s="232"/>
      <c r="D119" s="232"/>
      <c r="E119" s="232"/>
      <c r="F119" s="232"/>
      <c r="G119" s="232"/>
      <c r="H119" s="232"/>
      <c r="I119" s="232"/>
      <c r="J119" s="233"/>
    </row>
    <row r="120" spans="1:10" ht="21" customHeight="1">
      <c r="A120" s="189" t="s">
        <v>93</v>
      </c>
      <c r="B120" s="190"/>
      <c r="C120" s="190"/>
      <c r="D120" s="190"/>
      <c r="E120" s="190"/>
      <c r="F120" s="190"/>
      <c r="G120" s="190"/>
      <c r="H120" s="69"/>
      <c r="I120" s="35"/>
      <c r="J120" s="79"/>
    </row>
    <row r="121" spans="1:10" ht="23.25" customHeight="1">
      <c r="A121" s="195" t="s">
        <v>29</v>
      </c>
      <c r="B121" s="253"/>
      <c r="C121" s="253"/>
      <c r="D121" s="253"/>
      <c r="E121" s="253"/>
      <c r="F121" s="253"/>
      <c r="G121" s="253"/>
      <c r="H121" s="100"/>
      <c r="I121" s="100"/>
      <c r="J121" s="101"/>
    </row>
    <row r="122" spans="1:10" ht="23.25" customHeight="1" thickBot="1">
      <c r="A122" s="186" t="s">
        <v>30</v>
      </c>
      <c r="B122" s="187"/>
      <c r="C122" s="187"/>
      <c r="D122" s="187"/>
      <c r="E122" s="187"/>
      <c r="F122" s="187"/>
      <c r="G122" s="57"/>
      <c r="H122" s="57"/>
      <c r="I122" s="36"/>
      <c r="J122" s="74"/>
    </row>
    <row r="123" spans="1:10" ht="19.5" thickBot="1">
      <c r="A123" s="32" t="s">
        <v>4</v>
      </c>
      <c r="B123" s="34"/>
      <c r="C123" s="34"/>
      <c r="D123" s="34"/>
      <c r="E123" s="34"/>
      <c r="F123" s="34"/>
      <c r="G123" s="34"/>
      <c r="H123" s="34"/>
      <c r="I123" s="34"/>
      <c r="J123" s="75"/>
    </row>
    <row r="124" spans="1:10" ht="40.5" customHeight="1" thickBot="1">
      <c r="A124" s="240" t="s">
        <v>114</v>
      </c>
      <c r="B124" s="52"/>
      <c r="C124" s="227">
        <v>2014</v>
      </c>
      <c r="D124" s="229">
        <f>G124+G125</f>
        <v>20</v>
      </c>
      <c r="E124" s="31"/>
      <c r="F124" s="31"/>
      <c r="G124" s="20">
        <v>5</v>
      </c>
      <c r="H124" s="31"/>
      <c r="I124" s="167" t="s">
        <v>121</v>
      </c>
      <c r="J124" s="243" t="s">
        <v>16</v>
      </c>
    </row>
    <row r="125" spans="1:10" ht="40.5" customHeight="1" thickBot="1">
      <c r="A125" s="241"/>
      <c r="B125" s="84"/>
      <c r="C125" s="228"/>
      <c r="D125" s="230"/>
      <c r="E125" s="68"/>
      <c r="F125" s="68"/>
      <c r="G125" s="23">
        <v>15</v>
      </c>
      <c r="H125" s="31"/>
      <c r="I125" s="167" t="s">
        <v>22</v>
      </c>
      <c r="J125" s="244"/>
    </row>
    <row r="126" spans="1:10" ht="32.25" customHeight="1" thickBot="1">
      <c r="A126" s="241"/>
      <c r="B126" s="84"/>
      <c r="C126" s="22">
        <v>2015</v>
      </c>
      <c r="D126" s="88">
        <f>G126</f>
        <v>20</v>
      </c>
      <c r="E126" s="68"/>
      <c r="F126" s="68"/>
      <c r="G126" s="23">
        <v>20</v>
      </c>
      <c r="H126" s="31"/>
      <c r="I126" s="167" t="s">
        <v>22</v>
      </c>
      <c r="J126" s="244"/>
    </row>
    <row r="127" spans="1:10" ht="78" customHeight="1" thickBot="1">
      <c r="A127" s="242"/>
      <c r="B127" s="74"/>
      <c r="C127" s="22">
        <v>2016</v>
      </c>
      <c r="D127" s="26">
        <f>G127</f>
        <v>20</v>
      </c>
      <c r="E127" s="68"/>
      <c r="F127" s="68"/>
      <c r="G127" s="23">
        <v>20</v>
      </c>
      <c r="H127" s="31"/>
      <c r="I127" s="167" t="s">
        <v>22</v>
      </c>
      <c r="J127" s="245"/>
    </row>
    <row r="128" spans="1:10" ht="55.5" customHeight="1" thickBot="1">
      <c r="A128" s="240" t="s">
        <v>66</v>
      </c>
      <c r="B128" s="84"/>
      <c r="C128" s="22">
        <v>2014</v>
      </c>
      <c r="D128" s="85">
        <f>G128</f>
        <v>30</v>
      </c>
      <c r="E128" s="94"/>
      <c r="F128" s="94"/>
      <c r="G128" s="23">
        <v>30</v>
      </c>
      <c r="H128" s="104"/>
      <c r="I128" s="25" t="s">
        <v>12</v>
      </c>
      <c r="J128" s="37" t="s">
        <v>17</v>
      </c>
    </row>
    <row r="129" spans="1:10" ht="34.5" customHeight="1">
      <c r="A129" s="241"/>
      <c r="B129" s="53"/>
      <c r="C129" s="227">
        <v>2015</v>
      </c>
      <c r="D129" s="312">
        <f>G129</f>
        <v>30</v>
      </c>
      <c r="E129" s="243"/>
      <c r="F129" s="243"/>
      <c r="G129" s="304">
        <v>30</v>
      </c>
      <c r="H129" s="243"/>
      <c r="I129" s="244" t="s">
        <v>65</v>
      </c>
      <c r="J129" s="106"/>
    </row>
    <row r="130" spans="1:10" ht="22.5" customHeight="1">
      <c r="A130" s="241"/>
      <c r="B130" s="53"/>
      <c r="C130" s="254"/>
      <c r="D130" s="313"/>
      <c r="E130" s="244"/>
      <c r="F130" s="244"/>
      <c r="G130" s="305"/>
      <c r="H130" s="244"/>
      <c r="I130" s="310"/>
      <c r="J130" s="106"/>
    </row>
    <row r="131" spans="1:10" ht="14.25" customHeight="1" thickBot="1">
      <c r="A131" s="241"/>
      <c r="B131" s="53"/>
      <c r="C131" s="228"/>
      <c r="D131" s="314"/>
      <c r="E131" s="245"/>
      <c r="F131" s="245"/>
      <c r="G131" s="306"/>
      <c r="H131" s="245"/>
      <c r="I131" s="311"/>
      <c r="J131" s="106"/>
    </row>
    <row r="132" spans="1:10" ht="55.5" customHeight="1" thickBot="1">
      <c r="A132" s="242"/>
      <c r="B132" s="54"/>
      <c r="C132" s="26">
        <v>2016</v>
      </c>
      <c r="D132" s="107">
        <f>G132</f>
        <v>30</v>
      </c>
      <c r="E132" s="108"/>
      <c r="F132" s="104"/>
      <c r="G132" s="109">
        <v>30</v>
      </c>
      <c r="H132" s="104"/>
      <c r="I132" s="20" t="s">
        <v>68</v>
      </c>
      <c r="J132" s="73"/>
    </row>
    <row r="133" spans="1:10" ht="34.5" customHeight="1" thickBot="1">
      <c r="A133" s="307" t="s">
        <v>67</v>
      </c>
      <c r="B133" s="110"/>
      <c r="C133" s="65">
        <v>2014</v>
      </c>
      <c r="D133" s="105">
        <f>G133</f>
        <v>10</v>
      </c>
      <c r="E133" s="111"/>
      <c r="F133" s="104"/>
      <c r="G133" s="63">
        <v>10</v>
      </c>
      <c r="H133" s="112"/>
      <c r="I133" s="25" t="s">
        <v>12</v>
      </c>
      <c r="J133" s="243" t="s">
        <v>55</v>
      </c>
    </row>
    <row r="134" spans="1:10" ht="41.25" customHeight="1" thickBot="1">
      <c r="A134" s="308"/>
      <c r="B134" s="113"/>
      <c r="C134" s="65">
        <v>2015</v>
      </c>
      <c r="D134" s="105">
        <f>G134</f>
        <v>10</v>
      </c>
      <c r="E134" s="111"/>
      <c r="F134" s="104"/>
      <c r="G134" s="63">
        <v>10</v>
      </c>
      <c r="H134" s="112"/>
      <c r="I134" s="20" t="s">
        <v>70</v>
      </c>
      <c r="J134" s="244"/>
    </row>
    <row r="135" spans="1:10" ht="42.75" customHeight="1" thickBot="1">
      <c r="A135" s="309"/>
      <c r="B135" s="113"/>
      <c r="C135" s="65">
        <v>2016</v>
      </c>
      <c r="D135" s="114">
        <f>G135</f>
        <v>10</v>
      </c>
      <c r="E135" s="111"/>
      <c r="F135" s="104"/>
      <c r="G135" s="63">
        <v>10</v>
      </c>
      <c r="H135" s="112"/>
      <c r="I135" s="20" t="s">
        <v>113</v>
      </c>
      <c r="J135" s="245"/>
    </row>
    <row r="136" spans="1:10" ht="30" customHeight="1">
      <c r="A136" s="258" t="s">
        <v>18</v>
      </c>
      <c r="B136" s="259"/>
      <c r="C136" s="259"/>
      <c r="D136" s="259"/>
      <c r="E136" s="259"/>
      <c r="F136" s="259"/>
      <c r="G136" s="259"/>
      <c r="H136" s="259"/>
      <c r="I136" s="259"/>
      <c r="J136" s="260"/>
    </row>
    <row r="137" spans="1:10" ht="25.5" customHeight="1" thickBot="1">
      <c r="A137" s="255" t="s">
        <v>94</v>
      </c>
      <c r="B137" s="256"/>
      <c r="C137" s="256"/>
      <c r="D137" s="256"/>
      <c r="E137" s="256"/>
      <c r="F137" s="256"/>
      <c r="G137" s="256"/>
      <c r="H137" s="256"/>
      <c r="I137" s="256"/>
      <c r="J137" s="257"/>
    </row>
    <row r="138" spans="1:10" ht="23.25" customHeight="1" thickBot="1">
      <c r="A138" s="231" t="s">
        <v>95</v>
      </c>
      <c r="B138" s="232"/>
      <c r="C138" s="232"/>
      <c r="D138" s="232"/>
      <c r="E138" s="232"/>
      <c r="F138" s="232"/>
      <c r="G138" s="232"/>
      <c r="H138" s="232"/>
      <c r="I138" s="232"/>
      <c r="J138" s="233"/>
    </row>
    <row r="139" spans="1:10" ht="31.5" customHeight="1" thickBot="1">
      <c r="A139" s="32" t="s">
        <v>4</v>
      </c>
      <c r="B139" s="34"/>
      <c r="C139" s="34"/>
      <c r="D139" s="34"/>
      <c r="E139" s="115"/>
      <c r="F139" s="115"/>
      <c r="G139" s="34"/>
      <c r="H139" s="34"/>
      <c r="I139" s="115"/>
      <c r="J139" s="75"/>
    </row>
    <row r="140" spans="1:10" ht="78.75" customHeight="1" thickBot="1">
      <c r="A140" s="112" t="s">
        <v>19</v>
      </c>
      <c r="B140" s="112"/>
      <c r="C140" s="91" t="s">
        <v>45</v>
      </c>
      <c r="D140" s="65">
        <v>0</v>
      </c>
      <c r="E140" s="116"/>
      <c r="F140" s="116"/>
      <c r="G140" s="76"/>
      <c r="H140" s="65"/>
      <c r="I140" s="116"/>
      <c r="J140" s="37" t="s">
        <v>20</v>
      </c>
    </row>
    <row r="141" spans="1:10" ht="29.25" customHeight="1" thickBot="1">
      <c r="A141" s="231" t="s">
        <v>96</v>
      </c>
      <c r="B141" s="232"/>
      <c r="C141" s="232"/>
      <c r="D141" s="232"/>
      <c r="E141" s="232"/>
      <c r="F141" s="232"/>
      <c r="G141" s="232"/>
      <c r="H141" s="232"/>
      <c r="I141" s="232"/>
      <c r="J141" s="233"/>
    </row>
    <row r="142" spans="1:10" ht="22.5" customHeight="1">
      <c r="A142" s="189" t="s">
        <v>97</v>
      </c>
      <c r="B142" s="190"/>
      <c r="C142" s="190"/>
      <c r="D142" s="190"/>
      <c r="E142" s="190"/>
      <c r="F142" s="190"/>
      <c r="G142" s="69"/>
      <c r="H142" s="69"/>
      <c r="I142" s="69"/>
      <c r="J142" s="79"/>
    </row>
    <row r="143" spans="1:10" ht="28.5" customHeight="1" thickBot="1">
      <c r="A143" s="186" t="s">
        <v>28</v>
      </c>
      <c r="B143" s="187"/>
      <c r="C143" s="187"/>
      <c r="D143" s="187"/>
      <c r="E143" s="187"/>
      <c r="F143" s="187"/>
      <c r="G143" s="187"/>
      <c r="H143" s="187"/>
      <c r="I143" s="67"/>
      <c r="J143" s="70"/>
    </row>
    <row r="144" spans="1:10" ht="19.5" thickBot="1">
      <c r="A144" s="32" t="s">
        <v>4</v>
      </c>
      <c r="B144" s="34"/>
      <c r="C144" s="34"/>
      <c r="D144" s="34"/>
      <c r="E144" s="65"/>
      <c r="F144" s="65"/>
      <c r="G144" s="34"/>
      <c r="H144" s="34"/>
      <c r="I144" s="117"/>
      <c r="J144" s="75"/>
    </row>
    <row r="145" spans="1:10" ht="33.75" customHeight="1" thickBot="1">
      <c r="A145" s="240" t="s">
        <v>56</v>
      </c>
      <c r="B145" s="52"/>
      <c r="C145" s="26">
        <v>2014</v>
      </c>
      <c r="D145" s="88">
        <f>G145</f>
        <v>5</v>
      </c>
      <c r="E145" s="31"/>
      <c r="F145" s="34"/>
      <c r="G145" s="20">
        <v>5</v>
      </c>
      <c r="H145" s="32"/>
      <c r="I145" s="20" t="s">
        <v>24</v>
      </c>
      <c r="J145" s="240" t="s">
        <v>57</v>
      </c>
    </row>
    <row r="146" spans="1:10" ht="30" customHeight="1" thickBot="1">
      <c r="A146" s="241"/>
      <c r="B146" s="53"/>
      <c r="C146" s="26">
        <v>2015</v>
      </c>
      <c r="D146" s="88">
        <f>G146</f>
        <v>5</v>
      </c>
      <c r="E146" s="31"/>
      <c r="F146" s="32"/>
      <c r="G146" s="20">
        <v>5</v>
      </c>
      <c r="H146" s="34"/>
      <c r="I146" s="20" t="s">
        <v>24</v>
      </c>
      <c r="J146" s="241"/>
    </row>
    <row r="147" spans="1:10" ht="30.75" customHeight="1" thickBot="1">
      <c r="A147" s="242"/>
      <c r="B147" s="54"/>
      <c r="C147" s="26">
        <v>2016</v>
      </c>
      <c r="D147" s="26">
        <f>G147</f>
        <v>5</v>
      </c>
      <c r="E147" s="73"/>
      <c r="F147" s="36"/>
      <c r="G147" s="20">
        <v>5</v>
      </c>
      <c r="H147" s="34"/>
      <c r="I147" s="20" t="s">
        <v>24</v>
      </c>
      <c r="J147" s="242"/>
    </row>
    <row r="148" spans="1:10" ht="25.5" customHeight="1" thickBot="1">
      <c r="A148" s="231" t="s">
        <v>98</v>
      </c>
      <c r="B148" s="232"/>
      <c r="C148" s="232"/>
      <c r="D148" s="232"/>
      <c r="E148" s="232"/>
      <c r="F148" s="232"/>
      <c r="G148" s="232"/>
      <c r="H148" s="232"/>
      <c r="I148" s="232"/>
      <c r="J148" s="233"/>
    </row>
    <row r="149" spans="1:10" ht="24.75" customHeight="1">
      <c r="A149" s="78" t="s">
        <v>99</v>
      </c>
      <c r="B149" s="69"/>
      <c r="C149" s="69"/>
      <c r="D149" s="69"/>
      <c r="E149" s="69"/>
      <c r="F149" s="69"/>
      <c r="G149" s="69"/>
      <c r="H149" s="69"/>
      <c r="I149" s="64"/>
      <c r="J149" s="79"/>
    </row>
    <row r="150" spans="1:10" ht="29.25" customHeight="1" thickBot="1">
      <c r="A150" s="186" t="s">
        <v>27</v>
      </c>
      <c r="B150" s="187"/>
      <c r="C150" s="187"/>
      <c r="D150" s="187"/>
      <c r="E150" s="187"/>
      <c r="F150" s="187"/>
      <c r="G150" s="187"/>
      <c r="H150" s="187"/>
      <c r="I150" s="28"/>
      <c r="J150" s="101"/>
    </row>
    <row r="151" spans="1:10" ht="20.25" customHeight="1" thickBot="1">
      <c r="A151" s="78" t="s">
        <v>4</v>
      </c>
      <c r="B151" s="69"/>
      <c r="C151" s="39"/>
      <c r="D151" s="64"/>
      <c r="E151" s="34"/>
      <c r="F151" s="34"/>
      <c r="G151" s="39"/>
      <c r="H151" s="87"/>
      <c r="I151" s="39"/>
      <c r="J151" s="40"/>
    </row>
    <row r="152" spans="1:10" ht="20.25" customHeight="1" thickBot="1">
      <c r="A152" s="240" t="s">
        <v>166</v>
      </c>
      <c r="B152" s="227"/>
      <c r="C152" s="227">
        <v>2014</v>
      </c>
      <c r="D152" s="229">
        <f>F152+G152</f>
        <v>200</v>
      </c>
      <c r="E152" s="31"/>
      <c r="F152" s="33">
        <v>51.5</v>
      </c>
      <c r="G152" s="20">
        <f>G153+G154+G155+G156+G157+G158+G159</f>
        <v>148.5</v>
      </c>
      <c r="H152" s="33"/>
      <c r="I152" s="20"/>
      <c r="J152" s="243" t="s">
        <v>39</v>
      </c>
    </row>
    <row r="153" spans="1:10" ht="39.75" customHeight="1" thickBot="1">
      <c r="A153" s="241"/>
      <c r="B153" s="254"/>
      <c r="C153" s="254"/>
      <c r="D153" s="263"/>
      <c r="E153" s="34"/>
      <c r="F153" s="26"/>
      <c r="G153" s="20">
        <v>55.4</v>
      </c>
      <c r="H153" s="31"/>
      <c r="I153" s="25" t="s">
        <v>12</v>
      </c>
      <c r="J153" s="244"/>
    </row>
    <row r="154" spans="1:10" ht="39.75" customHeight="1" thickBot="1">
      <c r="A154" s="241"/>
      <c r="B154" s="254"/>
      <c r="C154" s="254"/>
      <c r="D154" s="263"/>
      <c r="E154" s="69"/>
      <c r="F154" s="31"/>
      <c r="G154" s="30">
        <v>15.3</v>
      </c>
      <c r="H154" s="91"/>
      <c r="I154" s="30" t="s">
        <v>120</v>
      </c>
      <c r="J154" s="244"/>
    </row>
    <row r="155" spans="1:10" ht="39.75" customHeight="1" thickBot="1">
      <c r="A155" s="241"/>
      <c r="B155" s="254"/>
      <c r="C155" s="254"/>
      <c r="D155" s="263"/>
      <c r="E155" s="69"/>
      <c r="F155" s="31"/>
      <c r="G155" s="30">
        <v>15.3</v>
      </c>
      <c r="H155" s="91"/>
      <c r="I155" s="30" t="s">
        <v>121</v>
      </c>
      <c r="J155" s="244"/>
    </row>
    <row r="156" spans="1:10" ht="39.75" customHeight="1" thickBot="1">
      <c r="A156" s="241"/>
      <c r="B156" s="254"/>
      <c r="C156" s="254"/>
      <c r="D156" s="263"/>
      <c r="E156" s="69"/>
      <c r="F156" s="31"/>
      <c r="G156" s="30">
        <v>24.4</v>
      </c>
      <c r="H156" s="91"/>
      <c r="I156" s="30" t="s">
        <v>115</v>
      </c>
      <c r="J156" s="244"/>
    </row>
    <row r="157" spans="1:10" ht="39.75" customHeight="1" thickBot="1">
      <c r="A157" s="241"/>
      <c r="B157" s="254"/>
      <c r="C157" s="254"/>
      <c r="D157" s="263"/>
      <c r="E157" s="69"/>
      <c r="F157" s="31"/>
      <c r="G157" s="30">
        <v>12.7</v>
      </c>
      <c r="H157" s="91"/>
      <c r="I157" s="30" t="s">
        <v>118</v>
      </c>
      <c r="J157" s="244"/>
    </row>
    <row r="158" spans="1:10" ht="39.75" customHeight="1" thickBot="1">
      <c r="A158" s="241"/>
      <c r="B158" s="254"/>
      <c r="C158" s="254"/>
      <c r="D158" s="263"/>
      <c r="E158" s="69"/>
      <c r="F158" s="31"/>
      <c r="G158" s="30">
        <v>12.7</v>
      </c>
      <c r="H158" s="91"/>
      <c r="I158" s="30" t="s">
        <v>116</v>
      </c>
      <c r="J158" s="244"/>
    </row>
    <row r="159" spans="1:10" ht="39.75" customHeight="1" thickBot="1">
      <c r="A159" s="241"/>
      <c r="B159" s="254"/>
      <c r="C159" s="228"/>
      <c r="D159" s="230"/>
      <c r="E159" s="69"/>
      <c r="F159" s="31"/>
      <c r="G159" s="30">
        <v>12.7</v>
      </c>
      <c r="H159" s="91"/>
      <c r="I159" s="30" t="s">
        <v>119</v>
      </c>
      <c r="J159" s="244"/>
    </row>
    <row r="160" spans="1:10" ht="48" customHeight="1" thickBot="1">
      <c r="A160" s="241"/>
      <c r="B160" s="254"/>
      <c r="C160" s="65">
        <v>2015</v>
      </c>
      <c r="D160" s="88">
        <f aca="true" t="shared" si="0" ref="D160:D165">G160</f>
        <v>175.054</v>
      </c>
      <c r="E160" s="76"/>
      <c r="F160" s="26"/>
      <c r="G160" s="63">
        <v>175.054</v>
      </c>
      <c r="H160" s="91"/>
      <c r="I160" s="30" t="s">
        <v>69</v>
      </c>
      <c r="J160" s="244"/>
    </row>
    <row r="161" spans="1:10" ht="87" customHeight="1" thickBot="1">
      <c r="A161" s="242"/>
      <c r="B161" s="228"/>
      <c r="C161" s="65">
        <v>2016</v>
      </c>
      <c r="D161" s="26">
        <f t="shared" si="0"/>
        <v>175.054</v>
      </c>
      <c r="E161" s="91"/>
      <c r="F161" s="91"/>
      <c r="G161" s="30">
        <v>175.054</v>
      </c>
      <c r="H161" s="91"/>
      <c r="I161" s="30" t="s">
        <v>69</v>
      </c>
      <c r="J161" s="245"/>
    </row>
    <row r="162" spans="1:10" ht="30.75" customHeight="1" thickBot="1">
      <c r="A162" s="237" t="s">
        <v>122</v>
      </c>
      <c r="B162" s="126"/>
      <c r="C162" s="65">
        <v>2014</v>
      </c>
      <c r="D162" s="86">
        <f t="shared" si="0"/>
        <v>123.7</v>
      </c>
      <c r="E162" s="65"/>
      <c r="F162" s="65"/>
      <c r="G162" s="30">
        <v>123.7</v>
      </c>
      <c r="H162" s="65"/>
      <c r="I162" s="30" t="s">
        <v>12</v>
      </c>
      <c r="J162" s="240" t="s">
        <v>123</v>
      </c>
    </row>
    <row r="163" spans="1:10" ht="30" customHeight="1" thickBot="1">
      <c r="A163" s="238"/>
      <c r="B163" s="126"/>
      <c r="C163" s="65">
        <v>2015</v>
      </c>
      <c r="D163" s="26">
        <f t="shared" si="0"/>
        <v>123.7</v>
      </c>
      <c r="E163" s="65"/>
      <c r="F163" s="65"/>
      <c r="G163" s="30">
        <v>123.7</v>
      </c>
      <c r="H163" s="65"/>
      <c r="I163" s="30" t="s">
        <v>12</v>
      </c>
      <c r="J163" s="241"/>
    </row>
    <row r="164" spans="1:10" ht="30" customHeight="1" thickBot="1">
      <c r="A164" s="239"/>
      <c r="B164" s="126"/>
      <c r="C164" s="65">
        <v>2016</v>
      </c>
      <c r="D164" s="86">
        <f t="shared" si="0"/>
        <v>123.7</v>
      </c>
      <c r="E164" s="65"/>
      <c r="F164" s="65"/>
      <c r="G164" s="30">
        <v>123.7</v>
      </c>
      <c r="H164" s="65"/>
      <c r="I164" s="30" t="s">
        <v>12</v>
      </c>
      <c r="J164" s="242"/>
    </row>
    <row r="165" spans="1:10" ht="66.75" customHeight="1" thickBot="1">
      <c r="A165" s="125" t="s">
        <v>131</v>
      </c>
      <c r="B165" s="118"/>
      <c r="C165" s="26">
        <v>2014</v>
      </c>
      <c r="D165" s="26">
        <f t="shared" si="0"/>
        <v>587</v>
      </c>
      <c r="E165" s="26"/>
      <c r="F165" s="26"/>
      <c r="G165" s="129">
        <f>500+87</f>
        <v>587</v>
      </c>
      <c r="H165" s="26"/>
      <c r="I165" s="20" t="s">
        <v>112</v>
      </c>
      <c r="J165" s="61"/>
    </row>
    <row r="166" spans="1:10" ht="19.5" customHeight="1" thickBot="1">
      <c r="A166" s="38"/>
      <c r="B166" s="100"/>
      <c r="C166" s="28"/>
      <c r="D166" s="28"/>
      <c r="E166" s="67"/>
      <c r="F166" s="127"/>
      <c r="G166" s="128"/>
      <c r="H166" s="67"/>
      <c r="I166" s="36"/>
      <c r="J166" s="101"/>
    </row>
    <row r="167" spans="1:10" ht="24.75" customHeight="1" thickBot="1">
      <c r="A167" s="264" t="s">
        <v>21</v>
      </c>
      <c r="B167" s="265"/>
      <c r="C167" s="265"/>
      <c r="D167" s="265"/>
      <c r="E167" s="265"/>
      <c r="F167" s="265"/>
      <c r="G167" s="265"/>
      <c r="H167" s="265"/>
      <c r="I167" s="265"/>
      <c r="J167" s="266"/>
    </row>
    <row r="168" spans="1:10" ht="27" customHeight="1" thickBot="1">
      <c r="A168" s="317" t="s">
        <v>100</v>
      </c>
      <c r="B168" s="318"/>
      <c r="C168" s="318"/>
      <c r="D168" s="318"/>
      <c r="E168" s="318"/>
      <c r="F168" s="318"/>
      <c r="G168" s="318"/>
      <c r="H168" s="319"/>
      <c r="I168" s="13"/>
      <c r="J168" s="21"/>
    </row>
    <row r="169" spans="1:10" ht="18.75" customHeight="1" thickBot="1">
      <c r="A169" s="261" t="s">
        <v>101</v>
      </c>
      <c r="B169" s="262"/>
      <c r="C169" s="262"/>
      <c r="D169" s="262"/>
      <c r="E169" s="262"/>
      <c r="F169" s="262"/>
      <c r="G169" s="262"/>
      <c r="H169" s="262"/>
      <c r="I169" s="29"/>
      <c r="J169" s="17"/>
    </row>
    <row r="170" spans="1:10" ht="18" customHeight="1" thickBot="1">
      <c r="A170" s="234" t="s">
        <v>25</v>
      </c>
      <c r="B170" s="235"/>
      <c r="C170" s="235"/>
      <c r="D170" s="235"/>
      <c r="E170" s="235"/>
      <c r="F170" s="235"/>
      <c r="G170" s="235"/>
      <c r="H170" s="236"/>
      <c r="I170" s="41"/>
      <c r="J170" s="29"/>
    </row>
    <row r="171" spans="1:10" ht="19.5" customHeight="1" thickBot="1">
      <c r="A171" s="315" t="s">
        <v>26</v>
      </c>
      <c r="B171" s="316"/>
      <c r="C171" s="316"/>
      <c r="D171" s="316"/>
      <c r="E171" s="316"/>
      <c r="F171" s="316"/>
      <c r="G171" s="316"/>
      <c r="H171" s="316"/>
      <c r="I171" s="19"/>
      <c r="J171" s="29"/>
    </row>
    <row r="172" spans="1:10" ht="18.75" customHeight="1" thickBot="1">
      <c r="A172" s="14" t="s">
        <v>4</v>
      </c>
      <c r="B172" s="15"/>
      <c r="C172" s="11"/>
      <c r="D172" s="11"/>
      <c r="E172" s="11"/>
      <c r="F172" s="11"/>
      <c r="G172" s="11"/>
      <c r="H172" s="12"/>
      <c r="I172" s="17"/>
      <c r="J172" s="12"/>
    </row>
    <row r="173" spans="1:10" ht="30.75" customHeight="1" thickBot="1">
      <c r="A173" s="246" t="s">
        <v>142</v>
      </c>
      <c r="B173" s="138" t="s">
        <v>146</v>
      </c>
      <c r="C173" s="224">
        <v>2014</v>
      </c>
      <c r="D173" s="154">
        <f>F173+G173</f>
        <v>6350.6211</v>
      </c>
      <c r="E173" s="130"/>
      <c r="F173" s="179">
        <f>F176</f>
        <v>760</v>
      </c>
      <c r="G173" s="154">
        <f>G175+G177+G179</f>
        <v>5590.6211</v>
      </c>
      <c r="H173" s="12"/>
      <c r="I173" s="246" t="s">
        <v>43</v>
      </c>
      <c r="J173" s="13"/>
    </row>
    <row r="174" spans="1:10" ht="60.75" customHeight="1" thickBot="1">
      <c r="A174" s="247"/>
      <c r="B174" s="29" t="s">
        <v>141</v>
      </c>
      <c r="C174" s="226"/>
      <c r="D174" s="48">
        <f>G174</f>
        <v>89</v>
      </c>
      <c r="E174" s="132"/>
      <c r="F174" s="131"/>
      <c r="G174" s="48">
        <v>89</v>
      </c>
      <c r="H174" s="12"/>
      <c r="I174" s="247"/>
      <c r="J174" s="13"/>
    </row>
    <row r="175" spans="1:10" ht="39.75" customHeight="1" thickBot="1">
      <c r="A175" s="42" t="s">
        <v>148</v>
      </c>
      <c r="B175" s="145"/>
      <c r="C175" s="224">
        <v>2014</v>
      </c>
      <c r="D175" s="152">
        <f>F175+G175</f>
        <v>3662.5621</v>
      </c>
      <c r="E175" s="139"/>
      <c r="F175" s="136">
        <v>760</v>
      </c>
      <c r="G175" s="151">
        <v>2902.5621</v>
      </c>
      <c r="H175" s="137"/>
      <c r="I175" s="247"/>
      <c r="J175" s="13"/>
    </row>
    <row r="176" spans="1:10" ht="59.25" customHeight="1" thickBot="1">
      <c r="A176" s="141" t="s">
        <v>147</v>
      </c>
      <c r="B176" s="147" t="s">
        <v>121</v>
      </c>
      <c r="C176" s="225"/>
      <c r="D176" s="136">
        <f>F176+G176</f>
        <v>1686</v>
      </c>
      <c r="E176" s="140"/>
      <c r="F176" s="175">
        <v>760</v>
      </c>
      <c r="G176" s="121">
        <f>740+186</f>
        <v>926</v>
      </c>
      <c r="H176" s="137"/>
      <c r="I176" s="247"/>
      <c r="J176" s="13"/>
    </row>
    <row r="177" spans="1:10" ht="27.75" customHeight="1" thickBot="1">
      <c r="A177" s="222" t="s">
        <v>153</v>
      </c>
      <c r="B177" s="146" t="s">
        <v>146</v>
      </c>
      <c r="C177" s="225"/>
      <c r="D177" s="152">
        <f>G177</f>
        <v>2608.059</v>
      </c>
      <c r="E177" s="140"/>
      <c r="F177" s="28"/>
      <c r="G177" s="151">
        <f>3688.059-1000-80</f>
        <v>2608.059</v>
      </c>
      <c r="H177" s="137"/>
      <c r="I177" s="247"/>
      <c r="J177" s="13"/>
    </row>
    <row r="178" spans="1:10" ht="57.75" customHeight="1" thickBot="1">
      <c r="A178" s="223"/>
      <c r="B178" s="29" t="s">
        <v>141</v>
      </c>
      <c r="C178" s="226"/>
      <c r="D178" s="136">
        <f>G178</f>
        <v>89</v>
      </c>
      <c r="E178" s="139"/>
      <c r="F178" s="28"/>
      <c r="G178" s="6">
        <v>89</v>
      </c>
      <c r="H178" s="137"/>
      <c r="I178" s="248"/>
      <c r="J178" s="13"/>
    </row>
    <row r="179" spans="1:10" ht="36.75" customHeight="1" thickBot="1">
      <c r="A179" s="157" t="s">
        <v>163</v>
      </c>
      <c r="B179" s="5" t="s">
        <v>162</v>
      </c>
      <c r="C179" s="156"/>
      <c r="D179" s="136">
        <f>G179</f>
        <v>80</v>
      </c>
      <c r="E179" s="139"/>
      <c r="F179" s="28"/>
      <c r="G179" s="6">
        <v>80</v>
      </c>
      <c r="H179" s="137"/>
      <c r="I179" s="42" t="s">
        <v>163</v>
      </c>
      <c r="J179" s="13"/>
    </row>
    <row r="180" spans="1:10" ht="57.75" customHeight="1" thickBot="1">
      <c r="A180" s="157" t="s">
        <v>154</v>
      </c>
      <c r="B180" s="161"/>
      <c r="C180" s="24" t="s">
        <v>149</v>
      </c>
      <c r="D180" s="162">
        <f>G180</f>
        <v>4200</v>
      </c>
      <c r="E180" s="139"/>
      <c r="F180" s="20"/>
      <c r="G180" s="160">
        <f>G184+G185</f>
        <v>4200</v>
      </c>
      <c r="H180" s="29"/>
      <c r="I180" s="246" t="s">
        <v>43</v>
      </c>
      <c r="J180" s="43"/>
    </row>
    <row r="181" spans="1:10" ht="57.75" customHeight="1" thickBot="1">
      <c r="A181" s="157" t="s">
        <v>155</v>
      </c>
      <c r="B181" s="161"/>
      <c r="C181" s="156"/>
      <c r="D181" s="136"/>
      <c r="E181" s="139"/>
      <c r="F181" s="25"/>
      <c r="G181" s="160"/>
      <c r="H181" s="29"/>
      <c r="I181" s="247"/>
      <c r="J181" s="13"/>
    </row>
    <row r="182" spans="1:10" ht="57.75" customHeight="1" thickBot="1">
      <c r="A182" s="157" t="s">
        <v>156</v>
      </c>
      <c r="B182" s="161"/>
      <c r="C182" s="156"/>
      <c r="D182" s="136"/>
      <c r="E182" s="139"/>
      <c r="F182" s="25"/>
      <c r="G182" s="160"/>
      <c r="H182" s="29"/>
      <c r="I182" s="248"/>
      <c r="J182" s="13"/>
    </row>
    <row r="183" spans="1:10" ht="57.75" customHeight="1" thickBot="1">
      <c r="A183" s="157" t="s">
        <v>157</v>
      </c>
      <c r="B183" s="161"/>
      <c r="C183" s="156" t="s">
        <v>149</v>
      </c>
      <c r="D183" s="136"/>
      <c r="E183" s="163"/>
      <c r="F183" s="20"/>
      <c r="G183" s="160"/>
      <c r="H183" s="29"/>
      <c r="I183" s="155" t="s">
        <v>150</v>
      </c>
      <c r="J183" s="13"/>
    </row>
    <row r="184" spans="1:10" ht="57.75" customHeight="1" thickBot="1">
      <c r="A184" s="246" t="s">
        <v>158</v>
      </c>
      <c r="B184" s="164" t="s">
        <v>120</v>
      </c>
      <c r="C184" s="158">
        <v>2016</v>
      </c>
      <c r="D184" s="121">
        <f>G184</f>
        <v>1800</v>
      </c>
      <c r="E184" s="159"/>
      <c r="F184" s="25"/>
      <c r="G184" s="160">
        <v>1800</v>
      </c>
      <c r="H184" s="29"/>
      <c r="I184" s="246" t="s">
        <v>43</v>
      </c>
      <c r="J184" s="13"/>
    </row>
    <row r="185" spans="1:10" ht="57.75" customHeight="1" thickBot="1">
      <c r="A185" s="248"/>
      <c r="B185" s="164" t="s">
        <v>121</v>
      </c>
      <c r="C185" s="158" t="s">
        <v>151</v>
      </c>
      <c r="D185" s="153">
        <f>G185</f>
        <v>2400</v>
      </c>
      <c r="E185" s="159"/>
      <c r="F185" s="25"/>
      <c r="G185" s="160">
        <v>2400</v>
      </c>
      <c r="H185" s="29"/>
      <c r="I185" s="248"/>
      <c r="J185" s="13" t="s">
        <v>152</v>
      </c>
    </row>
    <row r="186" spans="1:10" ht="57.75" customHeight="1" thickBot="1">
      <c r="A186" s="157"/>
      <c r="B186" s="29"/>
      <c r="C186" s="158"/>
      <c r="D186" s="153"/>
      <c r="E186" s="159"/>
      <c r="F186" s="25"/>
      <c r="G186" s="160"/>
      <c r="H186" s="29"/>
      <c r="I186" s="155"/>
      <c r="J186" s="13"/>
    </row>
    <row r="187" spans="1:10" ht="27" customHeight="1" thickBot="1">
      <c r="A187" s="252" t="s">
        <v>127</v>
      </c>
      <c r="B187" s="214"/>
      <c r="C187" s="214"/>
      <c r="D187" s="214"/>
      <c r="E187" s="214"/>
      <c r="F187" s="214"/>
      <c r="G187" s="214"/>
      <c r="H187" s="214"/>
      <c r="I187" s="214"/>
      <c r="J187" s="215"/>
    </row>
    <row r="188" spans="1:10" ht="27" customHeight="1" thickBot="1">
      <c r="A188" s="249" t="s">
        <v>128</v>
      </c>
      <c r="B188" s="246"/>
      <c r="C188" s="224">
        <v>2014</v>
      </c>
      <c r="D188" s="216">
        <f>G188+G189+G190+G191+G192+G193+G194+F194+E191+E188</f>
        <v>175201.393</v>
      </c>
      <c r="E188" s="216">
        <v>46522</v>
      </c>
      <c r="F188" s="216"/>
      <c r="G188" s="9">
        <f>6965.679+107.923+91.955+2488.303</f>
        <v>9653.86</v>
      </c>
      <c r="H188" s="43"/>
      <c r="I188" s="120" t="s">
        <v>118</v>
      </c>
      <c r="J188" s="13"/>
    </row>
    <row r="189" spans="1:10" ht="27" customHeight="1" thickBot="1">
      <c r="A189" s="250"/>
      <c r="B189" s="247"/>
      <c r="C189" s="225"/>
      <c r="D189" s="217"/>
      <c r="E189" s="217"/>
      <c r="F189" s="217"/>
      <c r="G189" s="9">
        <f>13364.127+107.923+203.737+4630.791</f>
        <v>18306.578</v>
      </c>
      <c r="H189" s="43"/>
      <c r="I189" s="120" t="s">
        <v>116</v>
      </c>
      <c r="J189" s="13"/>
    </row>
    <row r="190" spans="1:10" ht="27" customHeight="1" thickBot="1">
      <c r="A190" s="250"/>
      <c r="B190" s="247"/>
      <c r="C190" s="225"/>
      <c r="D190" s="217"/>
      <c r="E190" s="218"/>
      <c r="F190" s="218"/>
      <c r="G190" s="9">
        <f>6518.572+107.923+98.15+5851.161</f>
        <v>12575.806</v>
      </c>
      <c r="H190" s="43"/>
      <c r="I190" s="120" t="s">
        <v>119</v>
      </c>
      <c r="J190" s="13"/>
    </row>
    <row r="191" spans="1:10" ht="25.5" customHeight="1" thickBot="1">
      <c r="A191" s="250"/>
      <c r="B191" s="247"/>
      <c r="C191" s="225"/>
      <c r="D191" s="217"/>
      <c r="E191" s="216">
        <v>59121</v>
      </c>
      <c r="F191" s="216"/>
      <c r="G191" s="9">
        <f>3055.178+184.385+12.89+1785.931+173.551</f>
        <v>5211.935</v>
      </c>
      <c r="H191" s="43"/>
      <c r="I191" s="120" t="s">
        <v>115</v>
      </c>
      <c r="J191" s="13"/>
    </row>
    <row r="192" spans="1:10" ht="27" customHeight="1" thickBot="1">
      <c r="A192" s="250"/>
      <c r="B192" s="247"/>
      <c r="C192" s="225"/>
      <c r="D192" s="217"/>
      <c r="E192" s="217"/>
      <c r="F192" s="217"/>
      <c r="G192" s="9">
        <f>474.9+2420.202</f>
        <v>2895.1020000000003</v>
      </c>
      <c r="H192" s="43"/>
      <c r="I192" s="120" t="s">
        <v>120</v>
      </c>
      <c r="J192" s="13"/>
    </row>
    <row r="193" spans="1:10" ht="27" customHeight="1" thickBot="1">
      <c r="A193" s="250"/>
      <c r="B193" s="247"/>
      <c r="C193" s="225"/>
      <c r="D193" s="217"/>
      <c r="E193" s="218"/>
      <c r="F193" s="218"/>
      <c r="G193" s="9">
        <f>745+5145.707</f>
        <v>5890.707</v>
      </c>
      <c r="H193" s="43"/>
      <c r="I193" s="120" t="s">
        <v>121</v>
      </c>
      <c r="J193" s="13"/>
    </row>
    <row r="194" spans="1:10" ht="27" customHeight="1" thickBot="1">
      <c r="A194" s="250"/>
      <c r="B194" s="248"/>
      <c r="C194" s="226"/>
      <c r="D194" s="218"/>
      <c r="E194" s="44"/>
      <c r="F194" s="48">
        <v>617.58</v>
      </c>
      <c r="G194" s="9">
        <f>11033.885+587.88-87+2872.06</f>
        <v>14406.824999999999</v>
      </c>
      <c r="H194" s="43"/>
      <c r="I194" s="120" t="s">
        <v>112</v>
      </c>
      <c r="J194" s="13"/>
    </row>
    <row r="195" spans="1:10" ht="27" customHeight="1" thickBot="1">
      <c r="A195" s="250"/>
      <c r="B195" s="246"/>
      <c r="C195" s="224">
        <v>2015</v>
      </c>
      <c r="D195" s="216">
        <f>G195+G196+G197+G198+G199+G200+G201+E195+E198</f>
        <v>172994.49599999998</v>
      </c>
      <c r="E195" s="216">
        <v>46522</v>
      </c>
      <c r="F195" s="216"/>
      <c r="G195" s="9">
        <v>9453.982</v>
      </c>
      <c r="H195" s="43"/>
      <c r="I195" s="120" t="s">
        <v>118</v>
      </c>
      <c r="J195" s="13"/>
    </row>
    <row r="196" spans="1:10" ht="27" customHeight="1" thickBot="1">
      <c r="A196" s="250"/>
      <c r="B196" s="247"/>
      <c r="C196" s="225"/>
      <c r="D196" s="217"/>
      <c r="E196" s="217"/>
      <c r="F196" s="217"/>
      <c r="G196" s="9">
        <v>17994.918</v>
      </c>
      <c r="H196" s="43"/>
      <c r="I196" s="120" t="s">
        <v>116</v>
      </c>
      <c r="J196" s="13"/>
    </row>
    <row r="197" spans="1:10" ht="27" customHeight="1" thickBot="1">
      <c r="A197" s="250"/>
      <c r="B197" s="247"/>
      <c r="C197" s="225"/>
      <c r="D197" s="217"/>
      <c r="E197" s="218"/>
      <c r="F197" s="218"/>
      <c r="G197" s="9">
        <v>12369.733</v>
      </c>
      <c r="H197" s="43"/>
      <c r="I197" s="120" t="s">
        <v>119</v>
      </c>
      <c r="J197" s="13"/>
    </row>
    <row r="198" spans="1:10" ht="27.75" customHeight="1" thickBot="1">
      <c r="A198" s="250"/>
      <c r="B198" s="247"/>
      <c r="C198" s="225"/>
      <c r="D198" s="217"/>
      <c r="E198" s="216">
        <v>59121</v>
      </c>
      <c r="F198" s="216"/>
      <c r="G198" s="9">
        <v>4841.109</v>
      </c>
      <c r="H198" s="43"/>
      <c r="I198" s="120" t="s">
        <v>115</v>
      </c>
      <c r="J198" s="13"/>
    </row>
    <row r="199" spans="1:10" ht="27" customHeight="1" thickBot="1">
      <c r="A199" s="250"/>
      <c r="B199" s="247"/>
      <c r="C199" s="225"/>
      <c r="D199" s="217"/>
      <c r="E199" s="217"/>
      <c r="F199" s="217"/>
      <c r="G199" s="9">
        <v>2895.102</v>
      </c>
      <c r="H199" s="43"/>
      <c r="I199" s="120" t="s">
        <v>120</v>
      </c>
      <c r="J199" s="13"/>
    </row>
    <row r="200" spans="1:10" ht="27" customHeight="1" thickBot="1">
      <c r="A200" s="250"/>
      <c r="B200" s="247"/>
      <c r="C200" s="225"/>
      <c r="D200" s="217"/>
      <c r="E200" s="218"/>
      <c r="F200" s="218"/>
      <c r="G200" s="9">
        <v>5890.707</v>
      </c>
      <c r="H200" s="43"/>
      <c r="I200" s="120" t="s">
        <v>121</v>
      </c>
      <c r="J200" s="13"/>
    </row>
    <row r="201" spans="1:10" ht="27" customHeight="1" thickBot="1">
      <c r="A201" s="250"/>
      <c r="B201" s="248"/>
      <c r="C201" s="226"/>
      <c r="D201" s="218"/>
      <c r="E201" s="23"/>
      <c r="F201" s="23"/>
      <c r="G201" s="9">
        <v>13905.945</v>
      </c>
      <c r="H201" s="43"/>
      <c r="I201" s="120" t="s">
        <v>112</v>
      </c>
      <c r="J201" s="13"/>
    </row>
    <row r="202" spans="1:10" ht="27" customHeight="1" thickBot="1">
      <c r="A202" s="250"/>
      <c r="B202" s="246"/>
      <c r="C202" s="224">
        <v>2016</v>
      </c>
      <c r="D202" s="216">
        <f>G202+G203+G204+G205+G206+G207+G208+E202+E205</f>
        <v>172994.49599999998</v>
      </c>
      <c r="E202" s="216">
        <v>46522</v>
      </c>
      <c r="F202" s="216"/>
      <c r="G202" s="9">
        <v>9453.982</v>
      </c>
      <c r="H202" s="43"/>
      <c r="I202" s="120" t="s">
        <v>118</v>
      </c>
      <c r="J202" s="13"/>
    </row>
    <row r="203" spans="1:10" ht="27" customHeight="1" thickBot="1">
      <c r="A203" s="250"/>
      <c r="B203" s="247"/>
      <c r="C203" s="225"/>
      <c r="D203" s="217"/>
      <c r="E203" s="217"/>
      <c r="F203" s="217"/>
      <c r="G203" s="9">
        <v>17994.918</v>
      </c>
      <c r="H203" s="43"/>
      <c r="I203" s="120" t="s">
        <v>116</v>
      </c>
      <c r="J203" s="13"/>
    </row>
    <row r="204" spans="1:10" ht="27" customHeight="1" thickBot="1">
      <c r="A204" s="250"/>
      <c r="B204" s="247"/>
      <c r="C204" s="225"/>
      <c r="D204" s="217"/>
      <c r="E204" s="218"/>
      <c r="F204" s="218"/>
      <c r="G204" s="9">
        <v>12369.733</v>
      </c>
      <c r="H204" s="43"/>
      <c r="I204" s="120" t="s">
        <v>119</v>
      </c>
      <c r="J204" s="13"/>
    </row>
    <row r="205" spans="1:10" ht="27" customHeight="1" thickBot="1">
      <c r="A205" s="250"/>
      <c r="B205" s="247"/>
      <c r="C205" s="225"/>
      <c r="D205" s="217"/>
      <c r="E205" s="216">
        <v>59121</v>
      </c>
      <c r="F205" s="216"/>
      <c r="G205" s="9">
        <v>4841.109</v>
      </c>
      <c r="H205" s="43"/>
      <c r="I205" s="120" t="s">
        <v>115</v>
      </c>
      <c r="J205" s="13"/>
    </row>
    <row r="206" spans="1:10" ht="27" customHeight="1" thickBot="1">
      <c r="A206" s="250"/>
      <c r="B206" s="247"/>
      <c r="C206" s="225"/>
      <c r="D206" s="217"/>
      <c r="E206" s="217"/>
      <c r="F206" s="217"/>
      <c r="G206" s="9">
        <v>2895.102</v>
      </c>
      <c r="H206" s="43"/>
      <c r="I206" s="120" t="s">
        <v>120</v>
      </c>
      <c r="J206" s="13"/>
    </row>
    <row r="207" spans="1:10" ht="27" customHeight="1" thickBot="1">
      <c r="A207" s="250"/>
      <c r="B207" s="247"/>
      <c r="C207" s="225"/>
      <c r="D207" s="217"/>
      <c r="E207" s="218"/>
      <c r="F207" s="218"/>
      <c r="G207" s="9">
        <v>5890.707</v>
      </c>
      <c r="H207" s="43"/>
      <c r="I207" s="120" t="s">
        <v>121</v>
      </c>
      <c r="J207" s="13"/>
    </row>
    <row r="208" spans="1:10" ht="27" customHeight="1" thickBot="1">
      <c r="A208" s="251"/>
      <c r="B208" s="248"/>
      <c r="C208" s="226"/>
      <c r="D208" s="218"/>
      <c r="E208" s="23"/>
      <c r="F208" s="23"/>
      <c r="G208" s="9">
        <v>13905.945</v>
      </c>
      <c r="H208" s="43"/>
      <c r="I208" s="120" t="s">
        <v>112</v>
      </c>
      <c r="J208" s="13"/>
    </row>
    <row r="209" spans="1:10" ht="27" customHeight="1" thickBot="1">
      <c r="A209" s="321" t="s">
        <v>129</v>
      </c>
      <c r="B209" s="322"/>
      <c r="C209" s="322"/>
      <c r="D209" s="322"/>
      <c r="E209" s="322"/>
      <c r="F209" s="322"/>
      <c r="G209" s="322"/>
      <c r="H209" s="322"/>
      <c r="I209" s="322"/>
      <c r="J209" s="323"/>
    </row>
    <row r="210" spans="1:10" ht="29.25" customHeight="1" thickBot="1">
      <c r="A210" s="246" t="s">
        <v>130</v>
      </c>
      <c r="B210" s="119"/>
      <c r="C210" s="8">
        <v>2014</v>
      </c>
      <c r="D210" s="48">
        <f>E210</f>
        <v>202</v>
      </c>
      <c r="E210" s="9">
        <v>202</v>
      </c>
      <c r="F210" s="9">
        <v>0</v>
      </c>
      <c r="G210" s="9"/>
      <c r="H210" s="43"/>
      <c r="I210" s="120" t="s">
        <v>12</v>
      </c>
      <c r="J210" s="13"/>
    </row>
    <row r="211" spans="1:10" ht="30" customHeight="1" thickBot="1">
      <c r="A211" s="247"/>
      <c r="B211" s="119"/>
      <c r="C211" s="8">
        <v>2015</v>
      </c>
      <c r="D211" s="48">
        <f>E211</f>
        <v>202</v>
      </c>
      <c r="E211" s="9">
        <v>202</v>
      </c>
      <c r="F211" s="9">
        <v>0</v>
      </c>
      <c r="G211" s="9"/>
      <c r="H211" s="43"/>
      <c r="I211" s="120" t="s">
        <v>12</v>
      </c>
      <c r="J211" s="178"/>
    </row>
    <row r="212" spans="1:10" ht="27.75" customHeight="1" thickBot="1">
      <c r="A212" s="248"/>
      <c r="B212" s="119"/>
      <c r="C212" s="8">
        <v>2016</v>
      </c>
      <c r="D212" s="48">
        <f>E212</f>
        <v>202</v>
      </c>
      <c r="E212" s="9">
        <v>202</v>
      </c>
      <c r="F212" s="9">
        <v>0</v>
      </c>
      <c r="G212" s="9"/>
      <c r="H212" s="43"/>
      <c r="I212" s="120" t="s">
        <v>12</v>
      </c>
      <c r="J212" s="3"/>
    </row>
    <row r="213" spans="1:10" ht="38.25" customHeight="1" thickBot="1">
      <c r="A213" s="7" t="s">
        <v>44</v>
      </c>
      <c r="B213" s="21"/>
      <c r="C213" s="8" t="s">
        <v>126</v>
      </c>
      <c r="D213" s="148">
        <f>D214+D215+D216</f>
        <v>539124.8741</v>
      </c>
      <c r="E213" s="9">
        <f>E214+E215+E216</f>
        <v>317535</v>
      </c>
      <c r="F213" s="9">
        <f>F214+F215+F216</f>
        <v>3489.08</v>
      </c>
      <c r="G213" s="148">
        <f>G214+G215+G216</f>
        <v>218100.79410000003</v>
      </c>
      <c r="H213" s="12"/>
      <c r="I213" s="45"/>
      <c r="J213" s="13"/>
    </row>
    <row r="214" spans="1:10" ht="33" customHeight="1" thickBot="1">
      <c r="A214" s="3"/>
      <c r="B214" s="13"/>
      <c r="C214" s="8">
        <v>2014</v>
      </c>
      <c r="D214" s="148">
        <f>E214+F214+G214</f>
        <v>185486.5441</v>
      </c>
      <c r="E214" s="9">
        <f>E188+E191+E210</f>
        <v>105845</v>
      </c>
      <c r="F214" s="48">
        <f>F18+F97+F152+F176+F194</f>
        <v>3489.08</v>
      </c>
      <c r="G214" s="148">
        <f>G18+G19+G20+G21+G22+G39+G46+G53+G60+G66+G72+G79+G89+G92+G97+G100+G109+G116+G124+G125+G128+G133+G145+G152+G162+G165+G173+G188+G189+G190+G191+G192+G193+G194</f>
        <v>76152.4641</v>
      </c>
      <c r="H214" s="12"/>
      <c r="I214" s="45"/>
      <c r="J214" s="13"/>
    </row>
    <row r="215" spans="1:10" ht="30.75" customHeight="1" thickBot="1">
      <c r="A215" s="3"/>
      <c r="B215" s="13"/>
      <c r="C215" s="8">
        <v>2015</v>
      </c>
      <c r="D215" s="9">
        <f>E215+F215+G215</f>
        <v>174719.165</v>
      </c>
      <c r="E215" s="9">
        <f>E195+E198+E211</f>
        <v>105845</v>
      </c>
      <c r="F215" s="9">
        <v>0</v>
      </c>
      <c r="G215" s="9">
        <f>G23+G24+G25+G26+G40+G47+G54+G67+G61+G73+G81+G90+G93+G98+G101+G110+G117+G126+G129+G134+G146+G160+G163+G195+G196+G197+G198+G199+G200+G201</f>
        <v>68874.16500000001</v>
      </c>
      <c r="H215" s="12"/>
      <c r="I215" s="46"/>
      <c r="J215" s="13"/>
    </row>
    <row r="216" spans="1:10" ht="27" customHeight="1" thickBot="1">
      <c r="A216" s="3"/>
      <c r="B216" s="13"/>
      <c r="C216" s="8">
        <v>2016</v>
      </c>
      <c r="D216" s="9">
        <f>E216+F216+G216</f>
        <v>178919.165</v>
      </c>
      <c r="E216" s="9">
        <f>E202+E205+E212</f>
        <v>105845</v>
      </c>
      <c r="F216" s="9">
        <v>0</v>
      </c>
      <c r="G216" s="9">
        <f>G27+G28+G29+G30+G41+G48+G55+G62+G68+G74+G83+G91+G94+G99+G102+G111+G118+G127+G132+G135+G147+G161+G164+G202+G203+G204+G205+G206+G207+G208+G184+G185</f>
        <v>73074.16500000001</v>
      </c>
      <c r="H216" s="12"/>
      <c r="I216" s="47"/>
      <c r="J216" s="29"/>
    </row>
    <row r="220" spans="1:5" ht="23.25">
      <c r="A220" s="122"/>
      <c r="B220" s="320"/>
      <c r="C220" s="320"/>
      <c r="D220" s="320"/>
      <c r="E220" s="60"/>
    </row>
    <row r="221" spans="1:7" ht="23.25">
      <c r="A221" s="122" t="s">
        <v>132</v>
      </c>
      <c r="B221" s="123">
        <f>G188</f>
        <v>9653.86</v>
      </c>
      <c r="C221" s="122"/>
      <c r="D221" s="134" t="s">
        <v>139</v>
      </c>
      <c r="E221" s="135">
        <f>G22+D39+D46+D60+D53+D66+D72+D79+D89+D92+D97+D100+D109+D116+D124+D128+D133+D145+D152+D162</f>
        <v>1445.53</v>
      </c>
      <c r="F221" s="10" t="s">
        <v>140</v>
      </c>
      <c r="G221" s="165"/>
    </row>
    <row r="222" spans="1:8" ht="25.5" customHeight="1">
      <c r="A222" s="122" t="s">
        <v>133</v>
      </c>
      <c r="B222" s="123">
        <f>G189</f>
        <v>18306.578</v>
      </c>
      <c r="C222" s="123"/>
      <c r="D222" s="142" t="s">
        <v>143</v>
      </c>
      <c r="E222" s="149">
        <f>D173</f>
        <v>6350.6211</v>
      </c>
      <c r="F222" s="60"/>
      <c r="H222" s="60"/>
    </row>
    <row r="223" spans="1:7" ht="25.5" customHeight="1">
      <c r="A223" s="122" t="s">
        <v>134</v>
      </c>
      <c r="B223" s="123">
        <f>G190</f>
        <v>12575.806</v>
      </c>
      <c r="C223" s="123"/>
      <c r="D223" s="143" t="s">
        <v>144</v>
      </c>
      <c r="E223" s="144">
        <f>G18+G19+G20</f>
        <v>90</v>
      </c>
      <c r="G223" s="165"/>
    </row>
    <row r="224" spans="1:5" ht="28.5" customHeight="1">
      <c r="A224" s="122" t="s">
        <v>135</v>
      </c>
      <c r="B224" s="123">
        <f>G192</f>
        <v>2895.1020000000003</v>
      </c>
      <c r="C224" s="123"/>
      <c r="D224" s="143" t="s">
        <v>145</v>
      </c>
      <c r="E224" s="144">
        <f>G165+G21</f>
        <v>597</v>
      </c>
    </row>
    <row r="225" spans="1:7" ht="24.75" customHeight="1">
      <c r="A225" s="122" t="s">
        <v>136</v>
      </c>
      <c r="B225" s="123">
        <f>G193</f>
        <v>5890.707</v>
      </c>
      <c r="C225" s="123"/>
      <c r="D225" s="122"/>
      <c r="E225" s="144"/>
      <c r="F225" s="10"/>
      <c r="G225" s="133"/>
    </row>
    <row r="226" spans="1:5" ht="27.75" customHeight="1">
      <c r="A226" s="122" t="s">
        <v>137</v>
      </c>
      <c r="B226" s="123">
        <f>G191</f>
        <v>5211.935</v>
      </c>
      <c r="C226" s="123"/>
      <c r="D226" s="122"/>
      <c r="E226" s="144"/>
    </row>
    <row r="227" spans="1:5" ht="27.75" customHeight="1">
      <c r="A227" s="122" t="s">
        <v>138</v>
      </c>
      <c r="B227" s="123">
        <f>G194</f>
        <v>14406.824999999999</v>
      </c>
      <c r="C227" s="123"/>
      <c r="D227" s="122"/>
      <c r="E227" s="144">
        <f>G214</f>
        <v>76152.4641</v>
      </c>
    </row>
    <row r="228" spans="1:5" ht="27" customHeight="1">
      <c r="A228" s="122"/>
      <c r="B228" s="124">
        <f>B221+B222+B223+B224+B225+B226+B227</f>
        <v>68940.81300000001</v>
      </c>
      <c r="C228" s="123"/>
      <c r="D228" s="122"/>
      <c r="E228" s="144">
        <f>F214</f>
        <v>3489.08</v>
      </c>
    </row>
    <row r="229" spans="1:6" ht="23.25">
      <c r="A229" s="122"/>
      <c r="B229" s="124"/>
      <c r="C229" s="123"/>
      <c r="D229" s="122"/>
      <c r="E229" s="150">
        <f>E227+E228</f>
        <v>79641.5441</v>
      </c>
      <c r="F229" s="10"/>
    </row>
    <row r="230" spans="1:4" ht="18" customHeight="1">
      <c r="A230" s="122"/>
      <c r="B230" s="122"/>
      <c r="C230" s="124"/>
      <c r="D230" s="122"/>
    </row>
    <row r="233" ht="12.75">
      <c r="C233" s="59"/>
    </row>
  </sheetData>
  <sheetProtection/>
  <mergeCells count="186">
    <mergeCell ref="I180:I182"/>
    <mergeCell ref="I184:I185"/>
    <mergeCell ref="B220:D220"/>
    <mergeCell ref="A209:J209"/>
    <mergeCell ref="A210:A212"/>
    <mergeCell ref="F205:F207"/>
    <mergeCell ref="C202:C208"/>
    <mergeCell ref="D202:D208"/>
    <mergeCell ref="B188:B194"/>
    <mergeCell ref="B195:B201"/>
    <mergeCell ref="A184:A185"/>
    <mergeCell ref="F191:F193"/>
    <mergeCell ref="F198:F200"/>
    <mergeCell ref="F188:F190"/>
    <mergeCell ref="F195:F197"/>
    <mergeCell ref="E188:E190"/>
    <mergeCell ref="E191:E193"/>
    <mergeCell ref="E195:E197"/>
    <mergeCell ref="E198:E200"/>
    <mergeCell ref="A173:A174"/>
    <mergeCell ref="A104:J104"/>
    <mergeCell ref="J109:J111"/>
    <mergeCell ref="A150:H150"/>
    <mergeCell ref="A143:H143"/>
    <mergeCell ref="D129:D131"/>
    <mergeCell ref="I173:I178"/>
    <mergeCell ref="A171:H171"/>
    <mergeCell ref="A168:H168"/>
    <mergeCell ref="C173:C174"/>
    <mergeCell ref="A138:J138"/>
    <mergeCell ref="A116:A118"/>
    <mergeCell ref="E129:E131"/>
    <mergeCell ref="F129:F131"/>
    <mergeCell ref="A137:J137"/>
    <mergeCell ref="A136:J136"/>
    <mergeCell ref="G129:G131"/>
    <mergeCell ref="A133:A135"/>
    <mergeCell ref="I129:I131"/>
    <mergeCell ref="H129:H131"/>
    <mergeCell ref="A109:A111"/>
    <mergeCell ref="A114:F114"/>
    <mergeCell ref="A112:J112"/>
    <mergeCell ref="A122:F122"/>
    <mergeCell ref="A121:G121"/>
    <mergeCell ref="A120:G120"/>
    <mergeCell ref="A44:J45"/>
    <mergeCell ref="A59:J59"/>
    <mergeCell ref="A75:J75"/>
    <mergeCell ref="A77:J77"/>
    <mergeCell ref="A76:J76"/>
    <mergeCell ref="A72:A74"/>
    <mergeCell ref="J72:J74"/>
    <mergeCell ref="J60:J62"/>
    <mergeCell ref="J53:J55"/>
    <mergeCell ref="A63:J63"/>
    <mergeCell ref="C8:C10"/>
    <mergeCell ref="I8:I10"/>
    <mergeCell ref="B8:B10"/>
    <mergeCell ref="A66:A68"/>
    <mergeCell ref="A64:J64"/>
    <mergeCell ref="A38:J38"/>
    <mergeCell ref="C18:C22"/>
    <mergeCell ref="D18:D22"/>
    <mergeCell ref="J66:J68"/>
    <mergeCell ref="A57:J57"/>
    <mergeCell ref="E9:E10"/>
    <mergeCell ref="A14:J14"/>
    <mergeCell ref="A17:J17"/>
    <mergeCell ref="F9:G9"/>
    <mergeCell ref="H9:H10"/>
    <mergeCell ref="J8:J10"/>
    <mergeCell ref="A12:J13"/>
    <mergeCell ref="D8:D10"/>
    <mergeCell ref="E8:H8"/>
    <mergeCell ref="A8:A10"/>
    <mergeCell ref="A35:J35"/>
    <mergeCell ref="C23:C26"/>
    <mergeCell ref="A18:A30"/>
    <mergeCell ref="E18:E30"/>
    <mergeCell ref="A33:J33"/>
    <mergeCell ref="A31:J31"/>
    <mergeCell ref="A32:J32"/>
    <mergeCell ref="A15:J15"/>
    <mergeCell ref="A16:J16"/>
    <mergeCell ref="D23:D26"/>
    <mergeCell ref="C27:C30"/>
    <mergeCell ref="J18:J30"/>
    <mergeCell ref="I27:I30"/>
    <mergeCell ref="D27:D30"/>
    <mergeCell ref="B18:B30"/>
    <mergeCell ref="I23:I26"/>
    <mergeCell ref="H81:H82"/>
    <mergeCell ref="F81:F82"/>
    <mergeCell ref="A169:H169"/>
    <mergeCell ref="J162:J164"/>
    <mergeCell ref="A152:A161"/>
    <mergeCell ref="B152:B161"/>
    <mergeCell ref="C152:C159"/>
    <mergeCell ref="D152:D159"/>
    <mergeCell ref="J152:J161"/>
    <mergeCell ref="A167:J167"/>
    <mergeCell ref="A50:J50"/>
    <mergeCell ref="A51:J51"/>
    <mergeCell ref="A70:J70"/>
    <mergeCell ref="F79:F80"/>
    <mergeCell ref="E79:E80"/>
    <mergeCell ref="J79:J83"/>
    <mergeCell ref="G79:G80"/>
    <mergeCell ref="I79:I80"/>
    <mergeCell ref="D81:D82"/>
    <mergeCell ref="C81:C82"/>
    <mergeCell ref="A142:F142"/>
    <mergeCell ref="A124:A127"/>
    <mergeCell ref="C129:C131"/>
    <mergeCell ref="A95:J95"/>
    <mergeCell ref="A141:J141"/>
    <mergeCell ref="J124:J127"/>
    <mergeCell ref="A103:J103"/>
    <mergeCell ref="A113:G113"/>
    <mergeCell ref="A107:G107"/>
    <mergeCell ref="A128:A132"/>
    <mergeCell ref="J97:J99"/>
    <mergeCell ref="A97:A99"/>
    <mergeCell ref="A92:A94"/>
    <mergeCell ref="A119:J119"/>
    <mergeCell ref="A96:J96"/>
    <mergeCell ref="A100:A102"/>
    <mergeCell ref="J100:J102"/>
    <mergeCell ref="A106:G106"/>
    <mergeCell ref="A105:G105"/>
    <mergeCell ref="J116:J118"/>
    <mergeCell ref="A5:H5"/>
    <mergeCell ref="A60:A62"/>
    <mergeCell ref="A78:H78"/>
    <mergeCell ref="C79:C80"/>
    <mergeCell ref="A39:A41"/>
    <mergeCell ref="A37:J37"/>
    <mergeCell ref="H18:H30"/>
    <mergeCell ref="A79:A83"/>
    <mergeCell ref="A42:J42"/>
    <mergeCell ref="A36:J36"/>
    <mergeCell ref="A85:J85"/>
    <mergeCell ref="A87:J87"/>
    <mergeCell ref="J89:J94"/>
    <mergeCell ref="G81:G82"/>
    <mergeCell ref="A84:J84"/>
    <mergeCell ref="E81:E82"/>
    <mergeCell ref="A89:A91"/>
    <mergeCell ref="A88:J88"/>
    <mergeCell ref="A86:J86"/>
    <mergeCell ref="I81:I82"/>
    <mergeCell ref="D79:D80"/>
    <mergeCell ref="H79:H80"/>
    <mergeCell ref="A65:J65"/>
    <mergeCell ref="A69:J69"/>
    <mergeCell ref="I78:J78"/>
    <mergeCell ref="A43:J43"/>
    <mergeCell ref="A71:J71"/>
    <mergeCell ref="J46:J48"/>
    <mergeCell ref="A46:A48"/>
    <mergeCell ref="I46:I48"/>
    <mergeCell ref="A58:J58"/>
    <mergeCell ref="A53:A55"/>
    <mergeCell ref="A56:J56"/>
    <mergeCell ref="A52:J52"/>
    <mergeCell ref="A49:J49"/>
    <mergeCell ref="B202:B208"/>
    <mergeCell ref="A188:A208"/>
    <mergeCell ref="A187:J187"/>
    <mergeCell ref="C188:C194"/>
    <mergeCell ref="C195:C201"/>
    <mergeCell ref="D188:D194"/>
    <mergeCell ref="D195:D201"/>
    <mergeCell ref="F202:F204"/>
    <mergeCell ref="E202:E204"/>
    <mergeCell ref="E205:E207"/>
    <mergeCell ref="A177:A178"/>
    <mergeCell ref="C175:C178"/>
    <mergeCell ref="C124:C125"/>
    <mergeCell ref="D124:D125"/>
    <mergeCell ref="A148:J148"/>
    <mergeCell ref="A170:H170"/>
    <mergeCell ref="A162:A164"/>
    <mergeCell ref="A145:A147"/>
    <mergeCell ref="J133:J135"/>
    <mergeCell ref="J145:J147"/>
  </mergeCells>
  <printOptions/>
  <pageMargins left="0.3937007874015748" right="0.46" top="0.35" bottom="0.16" header="0.16" footer="0.16"/>
  <pageSetup horizontalDpi="600" verticalDpi="600" orientation="landscape" paperSize="9" scale="45" r:id="rId1"/>
  <rowBreaks count="2" manualBreakCount="2">
    <brk id="183" max="9" man="1"/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2014-07-18T07:49:58Z</cp:lastPrinted>
  <dcterms:created xsi:type="dcterms:W3CDTF">2010-09-22T11:49:59Z</dcterms:created>
  <dcterms:modified xsi:type="dcterms:W3CDTF">2014-07-25T12:29:42Z</dcterms:modified>
  <cp:category/>
  <cp:version/>
  <cp:contentType/>
  <cp:contentStatus/>
</cp:coreProperties>
</file>