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activeTab="0"/>
  </bookViews>
  <sheets>
    <sheet name="расчет по мероприят." sheetId="1" r:id="rId1"/>
    <sheet name="мероприят по стр. контр.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<sst xmlns="http://schemas.openxmlformats.org/spreadsheetml/2006/main" count="118" uniqueCount="78">
  <si>
    <t>Итого по ЗАТО город Радужный</t>
  </si>
  <si>
    <t>г Радужный кв-л 1-й д.1</t>
  </si>
  <si>
    <t>г Радужный кв-л 1-й д.17</t>
  </si>
  <si>
    <t>г Радужный кв-л 1-й д.2</t>
  </si>
  <si>
    <t>г Радужный кв-л 3-й д.19</t>
  </si>
  <si>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</si>
  <si>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</si>
  <si>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</si>
  <si>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</si>
  <si>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</si>
  <si>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</si>
  <si>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</si>
  <si>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</si>
  <si>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</si>
  <si>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</si>
  <si>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</si>
  <si>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</si>
  <si>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ПУ и УУ</t>
  </si>
  <si>
    <t>руб.</t>
  </si>
  <si>
    <t>ед.</t>
  </si>
  <si>
    <t>кв.м.</t>
  </si>
  <si>
    <t>Приложение</t>
  </si>
  <si>
    <t>год ввода в эксплуатацию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</si>
  <si>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</si>
  <si>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</si>
  <si>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</si>
  <si>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</si>
  <si>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</si>
  <si>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</si>
  <si>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всего:</t>
  </si>
  <si>
    <t>в том числе жилых помещений, находящихся в собственности граждан на дату утверждения краткосрочного плана</t>
  </si>
  <si>
    <t>кв.м</t>
  </si>
  <si>
    <t>чел.</t>
  </si>
  <si>
    <t>Каменные, кирпичные</t>
  </si>
  <si>
    <t>Панельные</t>
  </si>
  <si>
    <t>другие виды, в том числе строительный контроль</t>
  </si>
  <si>
    <t>г Радужный кв-л 1-й д.5</t>
  </si>
  <si>
    <t>Расчет объема финансирования мероприятий подпрограммы 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</si>
  <si>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>«Ведомственная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</si>
  <si>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>к перечню мероприятий подпрограммы</t>
  </si>
  <si>
    <t xml:space="preserve">Перечень мероприятий </t>
  </si>
  <si>
    <t>Наименование мероприятия</t>
  </si>
  <si>
    <t>Срок исполнения (год)</t>
  </si>
  <si>
    <t>Объем финансирования* (тыс.руб.)</t>
  </si>
  <si>
    <t>В том числе: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</si>
  <si>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</si>
  <si>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</si>
  <si>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 xml:space="preserve">Субвенции </t>
  </si>
  <si>
    <t>Собственных доходов</t>
  </si>
  <si>
    <t>Внебюджетные средства</t>
  </si>
  <si>
    <t>Субсидии и иные межбюджетные трансферы</t>
  </si>
  <si>
    <t>Другие собственные доходы</t>
  </si>
  <si>
    <t>МКУ "ГКМХ"</t>
  </si>
  <si>
    <t>Фонд заработной платы</t>
  </si>
  <si>
    <t>Госпошлины, взносы СРО</t>
  </si>
  <si>
    <t xml:space="preserve">Увеличение стоимости материальных запасов </t>
  </si>
  <si>
    <t xml:space="preserve">Прочие работы, услуги </t>
  </si>
  <si>
    <t>Увеличение стоимости основных средств</t>
  </si>
  <si>
    <t xml:space="preserve">Всего по программе </t>
  </si>
  <si>
    <t xml:space="preserve">Примечание: * - расчет объема финансирования представлен в приложении к настоящему перечню </t>
  </si>
  <si>
    <t>Начисления на оплату труда ( 30,2%)</t>
  </si>
  <si>
    <t xml:space="preserve">Всего </t>
  </si>
  <si>
    <t>в том числе по годам</t>
  </si>
  <si>
    <t>г Радужный кв-л 1-й д.37</t>
  </si>
  <si>
    <t>г Радужный кв-л 1-й д.6</t>
  </si>
  <si>
    <t xml:space="preserve">Строительный контроль </t>
  </si>
  <si>
    <t>2017-2019</t>
  </si>
  <si>
    <t>г Радужный кв-л 1-й д.3</t>
  </si>
  <si>
    <t>г Радужный кв-л 1-й д.4</t>
  </si>
  <si>
    <t>г Радужный кв-л 1-й д.7</t>
  </si>
  <si>
    <t>г Радужный кв-л 3-й д.29</t>
  </si>
  <si>
    <t>По краткосрочному плану капитального ремонта многоквартирных домов ЗАТО г. Радужный  на 2017 год</t>
  </si>
  <si>
    <t>куб.м</t>
  </si>
  <si>
    <t xml:space="preserve">Приложение </t>
  </si>
  <si>
    <t>к подпрограмме «Ведомственная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 Владимирской области"</t>
  </si>
  <si>
    <t>подпрограммы 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 Владимирской области"</t>
  </si>
  <si>
    <t>Произведен капитальный ремонт в  11 многоквартирных домах</t>
  </si>
  <si>
    <t>И. В. Лушникова, 3 42 95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</si>
</sst>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0.0000"/>
    <numFmt numFmtId="167" formatCode="0.00000"/>
    <numFmt numFmtId="168" formatCode="#,##0.00000"/>
    <numFmt numFmtId="169" formatCode="[$-419]General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24"/>
      <color indexed="8"/>
      <name val="Times New Roman"/>
      <family val="1"/>
    </font>
    <font>
      <sz val="28"/>
      <color indexed="8"/>
      <name val="Times New Roman"/>
      <family val="1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sz val="36"/>
      <color indexed="8"/>
      <name val="Times New Roman"/>
      <family val="1"/>
    </font>
    <font>
      <sz val="36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Times New Roman"/>
      <family val="1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69" fontId="38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ont="1" applyAlignment="1">
      <alignment/>
    </xf>
    <xf numFmtId="165" fontId="5" fillId="0" borderId="10" xfId="0" applyNumberFormat="1" applyFont="1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168" fontId="0" fillId="0" borderId="0" xfId="0" applyNumberForma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65" fontId="14" fillId="0" borderId="10" xfId="0" applyNumberFormat="1" applyFont="1" applyFill="1" applyBorder="1" applyAlignment="1">
      <alignment wrapText="1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165" fontId="13" fillId="0" borderId="10" xfId="0" applyNumberFormat="1" applyFont="1" applyFill="1" applyBorder="1" applyAlignment="1">
      <alignment vertical="center" wrapText="1"/>
    </xf>
    <xf numFmtId="1" fontId="3" fillId="0" borderId="11" xfId="0" applyNumberFormat="1" applyFont="1" applyBorder="1" applyAlignment="1">
      <alignment horizontal="center" wrapText="1"/>
    </xf>
    <xf numFmtId="168" fontId="9" fillId="0" borderId="0" xfId="0" applyNumberFormat="1" applyFont="1" applyAlignment="1">
      <alignment/>
    </xf>
    <xf numFmtId="164" fontId="11" fillId="0" borderId="10" xfId="0" applyNumberFormat="1" applyFont="1" applyFill="1" applyBorder="1" applyAlignment="1">
      <alignment horizontal="left"/>
    </xf>
    <xf numFmtId="164" fontId="10" fillId="0" borderId="10" xfId="0" applyNumberFormat="1" applyFont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165" fontId="12" fillId="0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165" fontId="10" fillId="0" borderId="10" xfId="0" applyNumberFormat="1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vertical="top" wrapText="1"/>
    </xf>
    <xf numFmtId="168" fontId="2" fillId="0" borderId="10" xfId="0" applyNumberFormat="1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center" vertical="center" wrapText="1"/>
    </xf>
    <xf numFmtId="168" fontId="17" fillId="0" borderId="10" xfId="0" applyNumberFormat="1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68" fontId="2" fillId="0" borderId="10" xfId="0" applyNumberFormat="1" applyFont="1" applyBorder="1" applyAlignment="1">
      <alignment/>
    </xf>
    <xf numFmtId="165" fontId="11" fillId="0" borderId="13" xfId="0" applyNumberFormat="1" applyFont="1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center" vertical="center" wrapText="1"/>
    </xf>
    <xf numFmtId="165" fontId="11" fillId="0" borderId="15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66" fontId="7" fillId="0" borderId="0" xfId="0" applyNumberFormat="1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16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165" fontId="35" fillId="0" borderId="10" xfId="0" applyNumberFormat="1" applyFont="1" applyFill="1" applyBorder="1" applyAlignment="1">
      <alignment horizontal="right"/>
    </xf>
    <xf numFmtId="165" fontId="36" fillId="0" borderId="10" xfId="0" applyNumberFormat="1" applyFont="1" applyFill="1" applyBorder="1" applyAlignment="1">
      <alignment wrapText="1"/>
    </xf>
    <xf numFmtId="164" fontId="35" fillId="0" borderId="10" xfId="0" applyNumberFormat="1" applyFont="1" applyFill="1" applyBorder="1" applyAlignment="1">
      <alignment horizontal="right"/>
    </xf>
    <xf numFmtId="1" fontId="35" fillId="0" borderId="10" xfId="0" applyNumberFormat="1" applyFont="1" applyFill="1" applyBorder="1" applyAlignment="1">
      <alignment horizontal="right"/>
    </xf>
    <xf numFmtId="165" fontId="35" fillId="0" borderId="10" xfId="0" applyNumberFormat="1" applyFont="1" applyBorder="1" applyAlignment="1">
      <alignment horizontal="right"/>
    </xf>
    <xf numFmtId="164" fontId="35" fillId="0" borderId="10" xfId="0" applyNumberFormat="1" applyFont="1" applyBorder="1" applyAlignment="1">
      <alignment horizontal="right"/>
    </xf>
    <xf numFmtId="4" fontId="35" fillId="0" borderId="10" xfId="61" applyNumberFormat="1" applyFont="1" applyFill="1" applyBorder="1" applyAlignment="1">
      <alignment vertical="center"/>
    </xf>
    <xf numFmtId="4" fontId="35" fillId="0" borderId="10" xfId="61" applyNumberFormat="1" applyFont="1" applyFill="1" applyBorder="1" applyAlignment="1">
      <alignment horizontal="right" vertical="center"/>
    </xf>
    <xf numFmtId="165" fontId="35" fillId="0" borderId="10" xfId="0" applyNumberFormat="1" applyFont="1" applyFill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24"/>
  <sheetViews>
    <sheetView tabSelected="1" zoomScale="70" zoomScaleNormal="70" zoomScalePageLayoutView="0" workbookViewId="0" topLeftCell="J4">
      <selection activeCell="A23" sqref="A23"/>
    </sheetView>
  </sheetViews>
  <sheetFormatPr defaultColWidth="9.140625" defaultRowHeight="15"/>
  <cols>
    <col min="1" max="1" width="9.7109375" style="0" customWidth="1"/>
    <col min="2" max="2" width="48.8515625" style="21" customWidth="1"/>
    <col min="3" max="3" width="22.57421875" style="0" customWidth="1"/>
    <col min="4" max="4" width="23.57421875" style="32" customWidth="1"/>
    <col min="5" max="5" width="22.57421875" style="34" customWidth="1"/>
    <col min="6" max="6" width="16.57421875" style="34" customWidth="1"/>
    <col min="7" max="7" width="25.28125" style="34" customWidth="1"/>
    <col min="8" max="8" width="24.7109375" style="34" customWidth="1"/>
    <col min="9" max="9" width="25.421875" style="34" customWidth="1"/>
    <col min="10" max="10" width="24.7109375" style="34" customWidth="1"/>
    <col min="11" max="11" width="32.421875" style="34" customWidth="1"/>
    <col min="12" max="12" width="31.57421875" style="0" customWidth="1"/>
    <col min="13" max="13" width="16.8515625" style="0" customWidth="1"/>
    <col min="14" max="14" width="19.8515625" style="0" customWidth="1"/>
    <col min="15" max="15" width="22.57421875" style="0" customWidth="1"/>
    <col min="16" max="16" width="31.421875" style="0" customWidth="1"/>
    <col min="17" max="17" width="12.7109375" style="0" customWidth="1"/>
    <col min="18" max="18" width="15.28125" style="0" customWidth="1"/>
    <col min="19" max="19" width="24.57421875" style="0" customWidth="1"/>
    <col min="20" max="20" width="31.00390625" style="0" customWidth="1"/>
    <col min="21" max="21" width="11.421875" style="0" customWidth="1"/>
    <col min="22" max="22" width="15.140625" style="0" customWidth="1"/>
    <col min="23" max="23" width="12.28125" style="0" customWidth="1"/>
    <col min="24" max="24" width="11.7109375" style="0" customWidth="1"/>
    <col min="25" max="25" width="27.57421875" style="0" customWidth="1"/>
  </cols>
  <sheetData>
    <row r="1" spans="12:25" ht="31.5">
      <c r="L1" s="1"/>
      <c r="P1" s="72" t="s">
        <v>21</v>
      </c>
      <c r="Q1" s="72"/>
      <c r="R1" s="72"/>
      <c r="S1" s="72"/>
      <c r="T1" s="72"/>
      <c r="U1" s="72"/>
      <c r="V1" s="72"/>
      <c r="W1" s="72"/>
      <c r="X1" s="72"/>
      <c r="Y1" s="72"/>
    </row>
    <row r="2" spans="12:25" ht="35.25" customHeight="1">
      <c r="L2" s="1"/>
      <c r="P2" s="73" t="s">
        <v>39</v>
      </c>
      <c r="Q2" s="73"/>
      <c r="R2" s="73"/>
      <c r="S2" s="73"/>
      <c r="T2" s="73"/>
      <c r="U2" s="73"/>
      <c r="V2" s="73"/>
      <c r="W2" s="73"/>
      <c r="X2" s="73"/>
      <c r="Y2" s="73"/>
    </row>
    <row r="3" spans="12:25" ht="102" customHeight="1">
      <c r="L3" s="1"/>
      <c r="P3" s="74" t="s">
        <v>38</v>
      </c>
      <c r="Q3" s="74"/>
      <c r="R3" s="74"/>
      <c r="S3" s="74"/>
      <c r="T3" s="74"/>
      <c r="U3" s="74"/>
      <c r="V3" s="74"/>
      <c r="W3" s="74"/>
      <c r="X3" s="74"/>
      <c r="Y3" s="74"/>
    </row>
    <row r="4" spans="1:25" ht="100.5" customHeight="1">
      <c r="A4" s="77" t="s">
        <v>37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ht="95.25" customHeight="1">
      <c r="A5" s="62" t="s">
        <v>5</v>
      </c>
      <c r="B5" s="62" t="s">
        <v>6</v>
      </c>
      <c r="C5" s="68" t="s">
        <v>22</v>
      </c>
      <c r="D5" s="70" t="s">
        <v>23</v>
      </c>
      <c r="E5" s="60" t="s">
        <v>24</v>
      </c>
      <c r="F5" s="60" t="s">
        <v>25</v>
      </c>
      <c r="G5" s="60" t="s">
        <v>26</v>
      </c>
      <c r="H5" s="75" t="s">
        <v>27</v>
      </c>
      <c r="I5" s="76"/>
      <c r="J5" s="60" t="s">
        <v>28</v>
      </c>
      <c r="K5" s="65" t="s">
        <v>7</v>
      </c>
      <c r="L5" s="103" t="s">
        <v>8</v>
      </c>
      <c r="M5" s="104"/>
      <c r="N5" s="104"/>
      <c r="O5" s="104"/>
      <c r="P5" s="104"/>
      <c r="Q5" s="104"/>
      <c r="R5" s="104"/>
      <c r="S5" s="104"/>
      <c r="T5" s="104"/>
      <c r="U5" s="104"/>
      <c r="V5" s="105"/>
      <c r="W5" s="67" t="s">
        <v>9</v>
      </c>
      <c r="X5" s="67"/>
      <c r="Y5" s="67"/>
    </row>
    <row r="6" spans="1:25" ht="262.5" customHeight="1">
      <c r="A6" s="63"/>
      <c r="B6" s="63"/>
      <c r="C6" s="69"/>
      <c r="D6" s="71"/>
      <c r="E6" s="61"/>
      <c r="F6" s="61"/>
      <c r="G6" s="61"/>
      <c r="H6" s="35" t="s">
        <v>29</v>
      </c>
      <c r="I6" s="29" t="s">
        <v>30</v>
      </c>
      <c r="J6" s="61"/>
      <c r="K6" s="66"/>
      <c r="L6" s="106" t="s">
        <v>10</v>
      </c>
      <c r="M6" s="103" t="s">
        <v>11</v>
      </c>
      <c r="N6" s="105"/>
      <c r="O6" s="103" t="s">
        <v>12</v>
      </c>
      <c r="P6" s="105"/>
      <c r="Q6" s="103" t="s">
        <v>13</v>
      </c>
      <c r="R6" s="105"/>
      <c r="S6" s="103" t="s">
        <v>14</v>
      </c>
      <c r="T6" s="105"/>
      <c r="U6" s="103" t="s">
        <v>15</v>
      </c>
      <c r="V6" s="105"/>
      <c r="W6" s="43" t="s">
        <v>16</v>
      </c>
      <c r="X6" s="16" t="s">
        <v>17</v>
      </c>
      <c r="Y6" s="17" t="s">
        <v>35</v>
      </c>
    </row>
    <row r="7" spans="1:25" ht="30.75">
      <c r="A7" s="64"/>
      <c r="B7" s="64"/>
      <c r="C7" s="69"/>
      <c r="D7" s="71"/>
      <c r="E7" s="61"/>
      <c r="F7" s="61"/>
      <c r="G7" s="36" t="s">
        <v>31</v>
      </c>
      <c r="H7" s="36" t="s">
        <v>31</v>
      </c>
      <c r="I7" s="36" t="s">
        <v>31</v>
      </c>
      <c r="J7" s="36" t="s">
        <v>32</v>
      </c>
      <c r="K7" s="39" t="s">
        <v>18</v>
      </c>
      <c r="L7" s="19" t="s">
        <v>18</v>
      </c>
      <c r="M7" s="19" t="s">
        <v>19</v>
      </c>
      <c r="N7" s="19" t="s">
        <v>18</v>
      </c>
      <c r="O7" s="19" t="s">
        <v>20</v>
      </c>
      <c r="P7" s="19" t="s">
        <v>18</v>
      </c>
      <c r="Q7" s="19" t="s">
        <v>20</v>
      </c>
      <c r="R7" s="19" t="s">
        <v>18</v>
      </c>
      <c r="S7" s="19" t="s">
        <v>20</v>
      </c>
      <c r="T7" s="19" t="s">
        <v>18</v>
      </c>
      <c r="U7" s="19" t="s">
        <v>72</v>
      </c>
      <c r="V7" s="19" t="s">
        <v>18</v>
      </c>
      <c r="W7" s="19" t="s">
        <v>18</v>
      </c>
      <c r="X7" s="19" t="s">
        <v>18</v>
      </c>
      <c r="Y7" s="19" t="s">
        <v>18</v>
      </c>
    </row>
    <row r="8" spans="1:25" ht="30.75">
      <c r="A8" s="18">
        <v>1</v>
      </c>
      <c r="B8" s="22">
        <v>2</v>
      </c>
      <c r="C8" s="18">
        <v>3</v>
      </c>
      <c r="D8" s="18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18">
        <v>21</v>
      </c>
      <c r="V8" s="18">
        <v>22</v>
      </c>
      <c r="W8" s="18">
        <v>23</v>
      </c>
      <c r="X8" s="18">
        <v>24</v>
      </c>
      <c r="Y8" s="18">
        <v>25</v>
      </c>
    </row>
    <row r="9" spans="1:25" ht="54.75" customHeight="1">
      <c r="A9" s="3"/>
      <c r="B9" s="57" t="s">
        <v>71</v>
      </c>
      <c r="C9" s="58"/>
      <c r="D9" s="58"/>
      <c r="E9" s="58"/>
      <c r="F9" s="58"/>
      <c r="G9" s="58"/>
      <c r="H9" s="58"/>
      <c r="I9" s="58"/>
      <c r="J9" s="58"/>
      <c r="K9" s="59"/>
      <c r="L9" s="3"/>
      <c r="M9" s="3"/>
      <c r="N9" s="3"/>
      <c r="O9" s="3"/>
      <c r="P9" s="3"/>
      <c r="Q9" s="24"/>
      <c r="R9" s="24"/>
      <c r="S9" s="3"/>
      <c r="T9" s="3"/>
      <c r="U9" s="3"/>
      <c r="V9" s="3"/>
      <c r="W9" s="3"/>
      <c r="X9" s="3"/>
      <c r="Y9" s="3"/>
    </row>
    <row r="10" spans="1:25" ht="35.25">
      <c r="A10" s="26" t="s">
        <v>0</v>
      </c>
      <c r="B10" s="23"/>
      <c r="C10" s="2"/>
      <c r="D10" s="33"/>
      <c r="E10" s="20"/>
      <c r="F10" s="20"/>
      <c r="G10" s="94">
        <f>SUM(G11:G21)</f>
        <v>59781.03999999999</v>
      </c>
      <c r="H10" s="95"/>
      <c r="I10" s="95"/>
      <c r="J10" s="94">
        <f aca="true" t="shared" si="0" ref="J10:Y10">SUM(J11:J21)</f>
        <v>2619</v>
      </c>
      <c r="K10" s="94">
        <f t="shared" si="0"/>
        <v>25634843.01</v>
      </c>
      <c r="L10" s="94">
        <f t="shared" si="0"/>
        <v>2140000</v>
      </c>
      <c r="M10" s="96"/>
      <c r="N10" s="94"/>
      <c r="O10" s="94">
        <f t="shared" si="0"/>
        <v>2779.3</v>
      </c>
      <c r="P10" s="94">
        <f t="shared" si="0"/>
        <v>4257500</v>
      </c>
      <c r="Q10" s="97"/>
      <c r="R10" s="97"/>
      <c r="S10" s="94">
        <f t="shared" si="0"/>
        <v>29466.84</v>
      </c>
      <c r="T10" s="94">
        <f t="shared" si="0"/>
        <v>18734699</v>
      </c>
      <c r="U10" s="97"/>
      <c r="V10" s="97"/>
      <c r="W10" s="97"/>
      <c r="X10" s="97"/>
      <c r="Y10" s="94">
        <f t="shared" si="0"/>
        <v>502644.01</v>
      </c>
    </row>
    <row r="11" spans="1:25" ht="92.25">
      <c r="A11" s="90">
        <v>1</v>
      </c>
      <c r="B11" s="42" t="s">
        <v>1</v>
      </c>
      <c r="C11" s="91">
        <v>1976</v>
      </c>
      <c r="D11" s="93" t="s">
        <v>33</v>
      </c>
      <c r="E11" s="27">
        <v>9</v>
      </c>
      <c r="F11" s="27">
        <v>1</v>
      </c>
      <c r="G11" s="98">
        <v>3288.7</v>
      </c>
      <c r="H11" s="98">
        <v>2641.5</v>
      </c>
      <c r="I11" s="98">
        <v>2496.9</v>
      </c>
      <c r="J11" s="99">
        <v>150</v>
      </c>
      <c r="K11" s="94">
        <f>L11+N11+P11+R11+T11+V11+W11+X11+Y11</f>
        <v>346800</v>
      </c>
      <c r="L11" s="94">
        <v>340000</v>
      </c>
      <c r="M11" s="96"/>
      <c r="N11" s="94"/>
      <c r="O11" s="94"/>
      <c r="P11" s="94"/>
      <c r="Q11" s="97"/>
      <c r="R11" s="97"/>
      <c r="S11" s="94"/>
      <c r="T11" s="94"/>
      <c r="U11" s="97"/>
      <c r="V11" s="97"/>
      <c r="W11" s="97"/>
      <c r="X11" s="97"/>
      <c r="Y11" s="100">
        <v>6800</v>
      </c>
    </row>
    <row r="12" spans="1:25" ht="61.5">
      <c r="A12" s="92">
        <v>2</v>
      </c>
      <c r="B12" s="42" t="s">
        <v>3</v>
      </c>
      <c r="C12" s="91">
        <v>1973</v>
      </c>
      <c r="D12" s="93" t="s">
        <v>34</v>
      </c>
      <c r="E12" s="27">
        <v>5</v>
      </c>
      <c r="F12" s="27">
        <v>5</v>
      </c>
      <c r="G12" s="98">
        <v>3438.4</v>
      </c>
      <c r="H12" s="98">
        <v>3094.4</v>
      </c>
      <c r="I12" s="98">
        <v>2777.1</v>
      </c>
      <c r="J12" s="99">
        <v>200</v>
      </c>
      <c r="K12" s="94">
        <f aca="true" t="shared" si="1" ref="K12:K21">L12+N12+P12+R12+T12+V12+W12+X12+Y12</f>
        <v>459000</v>
      </c>
      <c r="L12" s="94">
        <v>450000</v>
      </c>
      <c r="M12" s="96"/>
      <c r="N12" s="94"/>
      <c r="O12" s="94"/>
      <c r="P12" s="94"/>
      <c r="Q12" s="97"/>
      <c r="R12" s="97"/>
      <c r="S12" s="94"/>
      <c r="T12" s="94"/>
      <c r="U12" s="97"/>
      <c r="V12" s="97"/>
      <c r="W12" s="97"/>
      <c r="X12" s="97"/>
      <c r="Y12" s="101">
        <v>9000</v>
      </c>
    </row>
    <row r="13" spans="1:25" ht="61.5">
      <c r="A13" s="90">
        <v>3</v>
      </c>
      <c r="B13" s="42" t="s">
        <v>67</v>
      </c>
      <c r="C13" s="91">
        <v>1973</v>
      </c>
      <c r="D13" s="93" t="s">
        <v>34</v>
      </c>
      <c r="E13" s="27">
        <v>5</v>
      </c>
      <c r="F13" s="27">
        <v>5</v>
      </c>
      <c r="G13" s="98">
        <v>3848.9</v>
      </c>
      <c r="H13" s="98">
        <v>3379.7</v>
      </c>
      <c r="I13" s="98">
        <v>3119.1</v>
      </c>
      <c r="J13" s="99">
        <v>178</v>
      </c>
      <c r="K13" s="94">
        <f t="shared" si="1"/>
        <v>3165233.4</v>
      </c>
      <c r="L13" s="94"/>
      <c r="M13" s="96"/>
      <c r="N13" s="94"/>
      <c r="O13" s="94">
        <v>930.3</v>
      </c>
      <c r="P13" s="101">
        <v>1424500</v>
      </c>
      <c r="Q13" s="97"/>
      <c r="R13" s="97"/>
      <c r="S13" s="94">
        <v>2725.9</v>
      </c>
      <c r="T13" s="94">
        <v>1678670</v>
      </c>
      <c r="U13" s="97"/>
      <c r="V13" s="97"/>
      <c r="W13" s="97"/>
      <c r="X13" s="97"/>
      <c r="Y13" s="101">
        <v>62063.4</v>
      </c>
    </row>
    <row r="14" spans="1:25" ht="61.5">
      <c r="A14" s="92">
        <v>4</v>
      </c>
      <c r="B14" s="42" t="s">
        <v>68</v>
      </c>
      <c r="C14" s="91">
        <v>1974</v>
      </c>
      <c r="D14" s="93" t="s">
        <v>34</v>
      </c>
      <c r="E14" s="27">
        <v>5</v>
      </c>
      <c r="F14" s="27">
        <v>5</v>
      </c>
      <c r="G14" s="98">
        <v>3887.9</v>
      </c>
      <c r="H14" s="98">
        <v>3415.6</v>
      </c>
      <c r="I14" s="98">
        <v>3321.7</v>
      </c>
      <c r="J14" s="99">
        <v>156</v>
      </c>
      <c r="K14" s="94">
        <f t="shared" si="1"/>
        <v>1406243.4</v>
      </c>
      <c r="L14" s="94"/>
      <c r="M14" s="96"/>
      <c r="N14" s="94"/>
      <c r="O14" s="94"/>
      <c r="P14" s="94"/>
      <c r="Q14" s="97"/>
      <c r="R14" s="97"/>
      <c r="S14" s="94">
        <v>2725.9</v>
      </c>
      <c r="T14" s="94">
        <v>1378670</v>
      </c>
      <c r="U14" s="97"/>
      <c r="V14" s="97"/>
      <c r="W14" s="97"/>
      <c r="X14" s="97"/>
      <c r="Y14" s="102">
        <v>27573.4</v>
      </c>
    </row>
    <row r="15" spans="1:25" ht="61.5">
      <c r="A15" s="90">
        <v>5</v>
      </c>
      <c r="B15" s="42" t="s">
        <v>36</v>
      </c>
      <c r="C15" s="91">
        <v>1974</v>
      </c>
      <c r="D15" s="93" t="s">
        <v>34</v>
      </c>
      <c r="E15" s="27">
        <v>5</v>
      </c>
      <c r="F15" s="27">
        <v>5</v>
      </c>
      <c r="G15" s="98">
        <v>3958.9</v>
      </c>
      <c r="H15" s="98">
        <v>3467.5</v>
      </c>
      <c r="I15" s="98">
        <v>3310.9</v>
      </c>
      <c r="J15" s="99">
        <v>176</v>
      </c>
      <c r="K15" s="94">
        <f t="shared" si="1"/>
        <v>1443300</v>
      </c>
      <c r="L15" s="94"/>
      <c r="M15" s="96"/>
      <c r="N15" s="94"/>
      <c r="O15" s="94">
        <v>923.3</v>
      </c>
      <c r="P15" s="94">
        <v>1415000</v>
      </c>
      <c r="Q15" s="97"/>
      <c r="R15" s="97"/>
      <c r="S15" s="94"/>
      <c r="T15" s="94"/>
      <c r="U15" s="97"/>
      <c r="V15" s="97"/>
      <c r="W15" s="97"/>
      <c r="X15" s="97"/>
      <c r="Y15" s="100">
        <v>28300</v>
      </c>
    </row>
    <row r="16" spans="1:25" ht="61.5">
      <c r="A16" s="92">
        <v>6</v>
      </c>
      <c r="B16" s="42" t="s">
        <v>64</v>
      </c>
      <c r="C16" s="91">
        <v>1975</v>
      </c>
      <c r="D16" s="93" t="s">
        <v>34</v>
      </c>
      <c r="E16" s="27">
        <v>5</v>
      </c>
      <c r="F16" s="27">
        <v>5</v>
      </c>
      <c r="G16" s="98">
        <v>3872.1</v>
      </c>
      <c r="H16" s="98">
        <v>3394.8</v>
      </c>
      <c r="I16" s="98">
        <v>3086.3</v>
      </c>
      <c r="J16" s="99">
        <v>172</v>
      </c>
      <c r="K16" s="94">
        <f t="shared" si="1"/>
        <v>2099853.6</v>
      </c>
      <c r="L16" s="94">
        <v>450000</v>
      </c>
      <c r="M16" s="96"/>
      <c r="N16" s="94"/>
      <c r="O16" s="94"/>
      <c r="P16" s="101"/>
      <c r="Q16" s="97"/>
      <c r="R16" s="97"/>
      <c r="S16" s="94">
        <v>2725.9</v>
      </c>
      <c r="T16" s="94">
        <v>1608680</v>
      </c>
      <c r="U16" s="97"/>
      <c r="V16" s="97"/>
      <c r="W16" s="97"/>
      <c r="X16" s="97"/>
      <c r="Y16" s="101">
        <v>41173.6</v>
      </c>
    </row>
    <row r="17" spans="1:25" ht="61.5">
      <c r="A17" s="90">
        <v>7</v>
      </c>
      <c r="B17" s="42" t="s">
        <v>69</v>
      </c>
      <c r="C17" s="91">
        <v>1973</v>
      </c>
      <c r="D17" s="93" t="s">
        <v>34</v>
      </c>
      <c r="E17" s="27">
        <v>5</v>
      </c>
      <c r="F17" s="27">
        <v>5</v>
      </c>
      <c r="G17" s="98">
        <v>3822.1</v>
      </c>
      <c r="H17" s="98">
        <v>3359.9</v>
      </c>
      <c r="I17" s="98">
        <v>3313.7</v>
      </c>
      <c r="J17" s="99">
        <v>159</v>
      </c>
      <c r="K17" s="94">
        <f t="shared" si="1"/>
        <v>3567756</v>
      </c>
      <c r="L17" s="94"/>
      <c r="M17" s="96"/>
      <c r="N17" s="94"/>
      <c r="O17" s="94">
        <v>925.7</v>
      </c>
      <c r="P17" s="101">
        <v>1418000</v>
      </c>
      <c r="Q17" s="97"/>
      <c r="R17" s="97"/>
      <c r="S17" s="94">
        <v>2910</v>
      </c>
      <c r="T17" s="94">
        <v>2079800</v>
      </c>
      <c r="U17" s="97"/>
      <c r="V17" s="97"/>
      <c r="W17" s="97"/>
      <c r="X17" s="97"/>
      <c r="Y17" s="100">
        <v>69956</v>
      </c>
    </row>
    <row r="18" spans="1:25" ht="61.5">
      <c r="A18" s="92">
        <v>8</v>
      </c>
      <c r="B18" s="42" t="s">
        <v>2</v>
      </c>
      <c r="C18" s="91">
        <v>1979</v>
      </c>
      <c r="D18" s="93" t="s">
        <v>34</v>
      </c>
      <c r="E18" s="27">
        <v>9</v>
      </c>
      <c r="F18" s="27">
        <v>4</v>
      </c>
      <c r="G18" s="98">
        <v>7780.54</v>
      </c>
      <c r="H18" s="98">
        <v>6794.4</v>
      </c>
      <c r="I18" s="98">
        <v>6450.5</v>
      </c>
      <c r="J18" s="99">
        <v>374</v>
      </c>
      <c r="K18" s="94">
        <f t="shared" si="1"/>
        <v>918000</v>
      </c>
      <c r="L18" s="94">
        <v>900000</v>
      </c>
      <c r="M18" s="96"/>
      <c r="N18" s="94"/>
      <c r="O18" s="94"/>
      <c r="P18" s="94"/>
      <c r="Q18" s="97"/>
      <c r="R18" s="97"/>
      <c r="S18" s="94"/>
      <c r="T18" s="94"/>
      <c r="U18" s="97"/>
      <c r="V18" s="97"/>
      <c r="W18" s="97"/>
      <c r="X18" s="97"/>
      <c r="Y18" s="100">
        <v>18000</v>
      </c>
    </row>
    <row r="19" spans="1:25" ht="69" customHeight="1">
      <c r="A19" s="90">
        <v>9</v>
      </c>
      <c r="B19" s="42" t="s">
        <v>63</v>
      </c>
      <c r="C19" s="91">
        <v>1982</v>
      </c>
      <c r="D19" s="93" t="s">
        <v>34</v>
      </c>
      <c r="E19" s="27">
        <v>5</v>
      </c>
      <c r="F19" s="27">
        <v>5</v>
      </c>
      <c r="G19" s="98">
        <v>3913.2</v>
      </c>
      <c r="H19" s="98">
        <v>3443.4</v>
      </c>
      <c r="I19" s="98">
        <v>3286.9</v>
      </c>
      <c r="J19" s="99">
        <v>163</v>
      </c>
      <c r="K19" s="94">
        <f t="shared" si="1"/>
        <v>2364145.8</v>
      </c>
      <c r="L19" s="94"/>
      <c r="M19" s="96"/>
      <c r="N19" s="94"/>
      <c r="O19" s="94"/>
      <c r="P19" s="101"/>
      <c r="Q19" s="97"/>
      <c r="R19" s="97"/>
      <c r="S19" s="94">
        <v>2910</v>
      </c>
      <c r="T19" s="94">
        <v>2317790</v>
      </c>
      <c r="U19" s="97"/>
      <c r="V19" s="97"/>
      <c r="W19" s="97"/>
      <c r="X19" s="97"/>
      <c r="Y19" s="102">
        <v>46355.8</v>
      </c>
    </row>
    <row r="20" spans="1:25" ht="69" customHeight="1">
      <c r="A20" s="92">
        <v>10</v>
      </c>
      <c r="B20" s="42" t="s">
        <v>4</v>
      </c>
      <c r="C20" s="91">
        <v>1995</v>
      </c>
      <c r="D20" s="93" t="s">
        <v>34</v>
      </c>
      <c r="E20" s="27">
        <v>9</v>
      </c>
      <c r="F20" s="27">
        <v>5</v>
      </c>
      <c r="G20" s="98">
        <v>12240</v>
      </c>
      <c r="H20" s="98">
        <v>11849.3</v>
      </c>
      <c r="I20" s="98">
        <v>10538.6</v>
      </c>
      <c r="J20" s="99">
        <v>499</v>
      </c>
      <c r="K20" s="94">
        <f t="shared" si="1"/>
        <v>5262230.01</v>
      </c>
      <c r="L20" s="94"/>
      <c r="M20" s="96"/>
      <c r="N20" s="94"/>
      <c r="O20" s="94"/>
      <c r="P20" s="94"/>
      <c r="Q20" s="97"/>
      <c r="R20" s="97"/>
      <c r="S20" s="94">
        <v>8596.14</v>
      </c>
      <c r="T20" s="94">
        <v>5159049</v>
      </c>
      <c r="U20" s="97"/>
      <c r="V20" s="97"/>
      <c r="W20" s="97"/>
      <c r="X20" s="97"/>
      <c r="Y20" s="100">
        <v>103181.01</v>
      </c>
    </row>
    <row r="21" spans="1:25" ht="61.5">
      <c r="A21" s="90">
        <v>11</v>
      </c>
      <c r="B21" s="42" t="s">
        <v>70</v>
      </c>
      <c r="C21" s="91">
        <v>1989</v>
      </c>
      <c r="D21" s="93" t="s">
        <v>34</v>
      </c>
      <c r="E21" s="27">
        <v>9</v>
      </c>
      <c r="F21" s="27">
        <v>4</v>
      </c>
      <c r="G21" s="98">
        <v>9730.3</v>
      </c>
      <c r="H21" s="98">
        <v>8665.1</v>
      </c>
      <c r="I21" s="98">
        <v>8222.1</v>
      </c>
      <c r="J21" s="99">
        <v>392</v>
      </c>
      <c r="K21" s="94">
        <f t="shared" si="1"/>
        <v>4602280.8</v>
      </c>
      <c r="L21" s="94"/>
      <c r="M21" s="96"/>
      <c r="N21" s="94"/>
      <c r="O21" s="94"/>
      <c r="P21" s="101"/>
      <c r="Q21" s="97"/>
      <c r="R21" s="97"/>
      <c r="S21" s="94">
        <v>6873</v>
      </c>
      <c r="T21" s="94">
        <v>4512040</v>
      </c>
      <c r="U21" s="97"/>
      <c r="V21" s="97"/>
      <c r="W21" s="97"/>
      <c r="X21" s="97"/>
      <c r="Y21" s="100">
        <v>90240.8</v>
      </c>
    </row>
    <row r="22" spans="4:13" ht="30.75">
      <c r="D22" s="30"/>
      <c r="E22" s="38"/>
      <c r="F22" s="38"/>
      <c r="G22" s="38"/>
      <c r="H22" s="38"/>
      <c r="I22" s="38"/>
      <c r="J22" s="38"/>
      <c r="K22" s="38"/>
      <c r="L22" s="31"/>
      <c r="M22" s="31"/>
    </row>
    <row r="23" spans="1:13" ht="30.75">
      <c r="A23" s="38" t="s">
        <v>77</v>
      </c>
      <c r="D23" s="30"/>
      <c r="E23" s="38"/>
      <c r="F23" s="38"/>
      <c r="G23" s="38"/>
      <c r="H23" s="38"/>
      <c r="I23" s="38"/>
      <c r="J23" s="38"/>
      <c r="K23" s="38"/>
      <c r="L23" s="31"/>
      <c r="M23" s="31"/>
    </row>
    <row r="24" spans="4:13" ht="31.5">
      <c r="D24" s="30"/>
      <c r="E24" s="38"/>
      <c r="F24" s="38"/>
      <c r="H24" s="38"/>
      <c r="I24" s="38"/>
      <c r="J24" s="38"/>
      <c r="K24" s="38"/>
      <c r="L24" s="31"/>
      <c r="M24" s="31"/>
    </row>
  </sheetData>
  <sheetProtection/>
  <mergeCells count="22">
    <mergeCell ref="P1:Y1"/>
    <mergeCell ref="P2:Y2"/>
    <mergeCell ref="P3:Y3"/>
    <mergeCell ref="H5:I5"/>
    <mergeCell ref="J5:J6"/>
    <mergeCell ref="M6:N6"/>
    <mergeCell ref="O6:P6"/>
    <mergeCell ref="Q6:R6"/>
    <mergeCell ref="U6:V6"/>
    <mergeCell ref="A4:Y4"/>
    <mergeCell ref="W5:Y5"/>
    <mergeCell ref="S6:T6"/>
    <mergeCell ref="C5:C7"/>
    <mergeCell ref="D5:D7"/>
    <mergeCell ref="E5:E7"/>
    <mergeCell ref="F5:F7"/>
    <mergeCell ref="B9:K9"/>
    <mergeCell ref="G5:G6"/>
    <mergeCell ref="A5:A7"/>
    <mergeCell ref="B5:B7"/>
    <mergeCell ref="K5:K6"/>
    <mergeCell ref="L5:V5"/>
  </mergeCells>
  <printOptions/>
  <pageMargins left="0.7086614173228347" right="0.7086614173228347" top="1.1811023622047245" bottom="0.7480314960629921" header="0.31496062992125984" footer="0.31496062992125984"/>
  <pageSetup fitToHeight="2" fitToWidth="1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0"/>
  <sheetViews>
    <sheetView zoomScalePageLayoutView="0" workbookViewId="0" topLeftCell="A1">
      <selection activeCell="D2" sqref="D2:I2"/>
    </sheetView>
  </sheetViews>
  <sheetFormatPr defaultColWidth="9.140625" defaultRowHeight="15"/>
  <cols>
    <col min="1" max="1" width="28.7109375" style="0" customWidth="1"/>
    <col min="2" max="2" width="15.57421875" style="0" customWidth="1"/>
    <col min="3" max="3" width="17.421875" style="0" customWidth="1"/>
    <col min="5" max="5" width="12.00390625" style="0" customWidth="1"/>
    <col min="6" max="6" width="18.8515625" style="0" customWidth="1"/>
    <col min="8" max="8" width="16.140625" style="0" customWidth="1"/>
    <col min="9" max="9" width="19.7109375" style="0" customWidth="1"/>
  </cols>
  <sheetData>
    <row r="1" spans="1:9" ht="18.75">
      <c r="A1" s="4"/>
      <c r="B1" s="4"/>
      <c r="C1" s="4"/>
      <c r="D1" s="80" t="s">
        <v>73</v>
      </c>
      <c r="E1" s="80"/>
      <c r="F1" s="80"/>
      <c r="G1" s="80"/>
      <c r="H1" s="80"/>
      <c r="I1" s="80"/>
    </row>
    <row r="2" spans="1:9" ht="80.25" customHeight="1">
      <c r="A2" s="5"/>
      <c r="B2" s="5"/>
      <c r="C2" s="5"/>
      <c r="D2" s="81" t="s">
        <v>74</v>
      </c>
      <c r="E2" s="81"/>
      <c r="F2" s="81"/>
      <c r="G2" s="81"/>
      <c r="H2" s="81"/>
      <c r="I2" s="81"/>
    </row>
    <row r="3" spans="1:9" ht="15.75">
      <c r="A3" s="6"/>
      <c r="B3" s="6"/>
      <c r="C3" s="7"/>
      <c r="D3" s="6"/>
      <c r="E3" s="6"/>
      <c r="F3" s="86"/>
      <c r="G3" s="86"/>
      <c r="H3" s="86"/>
      <c r="I3" s="86"/>
    </row>
    <row r="4" spans="1:9" ht="33" customHeight="1">
      <c r="A4" s="87" t="s">
        <v>40</v>
      </c>
      <c r="B4" s="87"/>
      <c r="C4" s="87"/>
      <c r="D4" s="87"/>
      <c r="E4" s="87"/>
      <c r="F4" s="87"/>
      <c r="G4" s="87"/>
      <c r="H4" s="87"/>
      <c r="I4" s="87"/>
    </row>
    <row r="5" spans="1:9" ht="76.5" customHeight="1">
      <c r="A5" s="88" t="s">
        <v>75</v>
      </c>
      <c r="B5" s="88"/>
      <c r="C5" s="88"/>
      <c r="D5" s="88"/>
      <c r="E5" s="88"/>
      <c r="F5" s="88"/>
      <c r="G5" s="88"/>
      <c r="H5" s="88"/>
      <c r="I5" s="88"/>
    </row>
    <row r="6" spans="1:9" ht="20.25">
      <c r="A6" s="79" t="s">
        <v>41</v>
      </c>
      <c r="B6" s="79" t="s">
        <v>42</v>
      </c>
      <c r="C6" s="85" t="s">
        <v>43</v>
      </c>
      <c r="D6" s="79" t="s">
        <v>44</v>
      </c>
      <c r="E6" s="79"/>
      <c r="F6" s="79"/>
      <c r="G6" s="79"/>
      <c r="H6" s="79" t="s">
        <v>45</v>
      </c>
      <c r="I6" s="79" t="s">
        <v>46</v>
      </c>
    </row>
    <row r="7" spans="1:9" ht="20.25">
      <c r="A7" s="79"/>
      <c r="B7" s="79"/>
      <c r="C7" s="85"/>
      <c r="D7" s="79" t="s">
        <v>47</v>
      </c>
      <c r="E7" s="79" t="s">
        <v>48</v>
      </c>
      <c r="F7" s="79"/>
      <c r="G7" s="79" t="s">
        <v>49</v>
      </c>
      <c r="H7" s="79"/>
      <c r="I7" s="79"/>
    </row>
    <row r="8" spans="1:9" ht="141.75">
      <c r="A8" s="79"/>
      <c r="B8" s="79"/>
      <c r="C8" s="85"/>
      <c r="D8" s="79"/>
      <c r="E8" s="44" t="s">
        <v>50</v>
      </c>
      <c r="F8" s="45" t="s">
        <v>51</v>
      </c>
      <c r="G8" s="79"/>
      <c r="H8" s="79"/>
      <c r="I8" s="79"/>
    </row>
    <row r="9" spans="1:9" ht="15">
      <c r="A9" s="10"/>
      <c r="B9" s="10"/>
      <c r="C9" s="28"/>
      <c r="D9" s="8"/>
      <c r="E9" s="8"/>
      <c r="F9" s="9"/>
      <c r="G9" s="10"/>
      <c r="H9" s="10"/>
      <c r="I9" s="10"/>
    </row>
    <row r="10" spans="1:9" ht="101.25">
      <c r="A10" s="46" t="s">
        <v>65</v>
      </c>
      <c r="B10" s="47"/>
      <c r="C10" s="48"/>
      <c r="D10" s="46"/>
      <c r="E10" s="46"/>
      <c r="F10" s="49"/>
      <c r="G10" s="46"/>
      <c r="H10" s="47" t="s">
        <v>52</v>
      </c>
      <c r="I10" s="41" t="s">
        <v>76</v>
      </c>
    </row>
    <row r="11" spans="1:9" ht="53.25" customHeight="1">
      <c r="A11" s="46" t="s">
        <v>53</v>
      </c>
      <c r="B11" s="47"/>
      <c r="C11" s="48"/>
      <c r="D11" s="46"/>
      <c r="E11" s="46"/>
      <c r="F11" s="49"/>
      <c r="G11" s="48"/>
      <c r="H11" s="10"/>
      <c r="I11" s="11"/>
    </row>
    <row r="12" spans="1:9" ht="24.75" customHeight="1">
      <c r="A12" s="46" t="s">
        <v>61</v>
      </c>
      <c r="B12" s="50" t="s">
        <v>66</v>
      </c>
      <c r="C12" s="51">
        <f>C13+C14+C15</f>
        <v>260.35561</v>
      </c>
      <c r="D12" s="52"/>
      <c r="E12" s="52"/>
      <c r="F12" s="51">
        <f>F13+F14+F15</f>
        <v>260.35561</v>
      </c>
      <c r="G12" s="48"/>
      <c r="H12" s="10"/>
      <c r="I12" s="11"/>
    </row>
    <row r="13" spans="1:9" ht="24.75" customHeight="1">
      <c r="A13" s="82" t="s">
        <v>62</v>
      </c>
      <c r="B13" s="47">
        <v>2017</v>
      </c>
      <c r="C13" s="48">
        <f>D13+E13+F13</f>
        <v>260.35561</v>
      </c>
      <c r="D13" s="46"/>
      <c r="E13" s="46"/>
      <c r="F13" s="49">
        <v>260.35561</v>
      </c>
      <c r="G13" s="48"/>
      <c r="H13" s="10"/>
      <c r="I13" s="11"/>
    </row>
    <row r="14" spans="1:9" ht="24.75" customHeight="1">
      <c r="A14" s="83"/>
      <c r="B14" s="47">
        <v>2018</v>
      </c>
      <c r="C14" s="53">
        <v>0</v>
      </c>
      <c r="D14" s="53"/>
      <c r="E14" s="53"/>
      <c r="F14" s="53">
        <v>0</v>
      </c>
      <c r="G14" s="48"/>
      <c r="H14" s="10"/>
      <c r="I14" s="11"/>
    </row>
    <row r="15" spans="1:9" ht="19.5" customHeight="1">
      <c r="A15" s="84"/>
      <c r="B15" s="47">
        <v>2019</v>
      </c>
      <c r="C15" s="53">
        <v>0</v>
      </c>
      <c r="D15" s="53"/>
      <c r="E15" s="53"/>
      <c r="F15" s="53">
        <v>0</v>
      </c>
      <c r="G15" s="48"/>
      <c r="H15" s="10"/>
      <c r="I15" s="11"/>
    </row>
    <row r="16" spans="1:9" ht="59.25" customHeight="1">
      <c r="A16" s="46" t="s">
        <v>60</v>
      </c>
      <c r="B16" s="47"/>
      <c r="C16" s="48"/>
      <c r="D16" s="46"/>
      <c r="E16" s="46"/>
      <c r="F16" s="49"/>
      <c r="G16" s="46"/>
      <c r="H16" s="10"/>
      <c r="I16" s="11"/>
    </row>
    <row r="17" spans="1:9" ht="30" customHeight="1">
      <c r="A17" s="46" t="s">
        <v>61</v>
      </c>
      <c r="B17" s="50" t="s">
        <v>66</v>
      </c>
      <c r="C17" s="51">
        <f>C18+C19+C20</f>
        <v>78.62739</v>
      </c>
      <c r="D17" s="52"/>
      <c r="E17" s="52"/>
      <c r="F17" s="51">
        <f>F18+F19+F20</f>
        <v>78.62739</v>
      </c>
      <c r="G17" s="46"/>
      <c r="H17" s="10"/>
      <c r="I17" s="11"/>
    </row>
    <row r="18" spans="1:9" ht="26.25" customHeight="1">
      <c r="A18" s="82" t="s">
        <v>62</v>
      </c>
      <c r="B18" s="47">
        <v>2017</v>
      </c>
      <c r="C18" s="48">
        <f>D18+E18+F18</f>
        <v>78.62739</v>
      </c>
      <c r="D18" s="46"/>
      <c r="E18" s="46"/>
      <c r="F18" s="49">
        <v>78.62739</v>
      </c>
      <c r="G18" s="46"/>
      <c r="H18" s="10"/>
      <c r="I18" s="11"/>
    </row>
    <row r="19" spans="1:9" ht="25.5" customHeight="1">
      <c r="A19" s="83"/>
      <c r="B19" s="47">
        <v>2018</v>
      </c>
      <c r="C19" s="53">
        <v>0</v>
      </c>
      <c r="D19" s="53"/>
      <c r="E19" s="53"/>
      <c r="F19" s="53">
        <v>0</v>
      </c>
      <c r="G19" s="46"/>
      <c r="H19" s="10"/>
      <c r="I19" s="11"/>
    </row>
    <row r="20" spans="1:9" ht="25.5" customHeight="1">
      <c r="A20" s="84"/>
      <c r="B20" s="47">
        <v>2019</v>
      </c>
      <c r="C20" s="53">
        <v>0</v>
      </c>
      <c r="D20" s="53"/>
      <c r="E20" s="53"/>
      <c r="F20" s="53">
        <v>0</v>
      </c>
      <c r="G20" s="46"/>
      <c r="H20" s="10"/>
      <c r="I20" s="11"/>
    </row>
    <row r="21" spans="1:9" ht="63" customHeight="1">
      <c r="A21" s="46" t="s">
        <v>54</v>
      </c>
      <c r="B21" s="47"/>
      <c r="C21" s="48"/>
      <c r="D21" s="46"/>
      <c r="E21" s="46"/>
      <c r="F21" s="49"/>
      <c r="G21" s="46"/>
      <c r="H21" s="10"/>
      <c r="I21" s="11"/>
    </row>
    <row r="22" spans="1:9" ht="35.25" customHeight="1">
      <c r="A22" s="46" t="s">
        <v>61</v>
      </c>
      <c r="B22" s="50" t="s">
        <v>66</v>
      </c>
      <c r="C22" s="51">
        <f>C23+C24+C25</f>
        <v>20</v>
      </c>
      <c r="D22" s="52"/>
      <c r="E22" s="52"/>
      <c r="F22" s="51">
        <f>F23+F24+F25</f>
        <v>20</v>
      </c>
      <c r="G22" s="46"/>
      <c r="H22" s="10"/>
      <c r="I22" s="11"/>
    </row>
    <row r="23" spans="1:9" ht="21.75" customHeight="1">
      <c r="A23" s="82" t="s">
        <v>62</v>
      </c>
      <c r="B23" s="47">
        <v>2017</v>
      </c>
      <c r="C23" s="48">
        <f>D23+E23+F23</f>
        <v>20</v>
      </c>
      <c r="D23" s="46"/>
      <c r="E23" s="46"/>
      <c r="F23" s="49">
        <v>20</v>
      </c>
      <c r="G23" s="46"/>
      <c r="H23" s="10"/>
      <c r="I23" s="11"/>
    </row>
    <row r="24" spans="1:9" ht="24" customHeight="1">
      <c r="A24" s="83"/>
      <c r="B24" s="47">
        <v>2018</v>
      </c>
      <c r="C24" s="53">
        <v>0</v>
      </c>
      <c r="D24" s="53"/>
      <c r="E24" s="53"/>
      <c r="F24" s="53">
        <v>0</v>
      </c>
      <c r="G24" s="46"/>
      <c r="H24" s="10"/>
      <c r="I24" s="11"/>
    </row>
    <row r="25" spans="1:9" ht="24" customHeight="1">
      <c r="A25" s="84"/>
      <c r="B25" s="47">
        <v>2019</v>
      </c>
      <c r="C25" s="53">
        <v>0</v>
      </c>
      <c r="D25" s="53"/>
      <c r="E25" s="53"/>
      <c r="F25" s="53">
        <v>0</v>
      </c>
      <c r="G25" s="46"/>
      <c r="H25" s="10"/>
      <c r="I25" s="11"/>
    </row>
    <row r="26" spans="1:9" ht="98.25" customHeight="1">
      <c r="A26" s="46" t="s">
        <v>55</v>
      </c>
      <c r="B26" s="47"/>
      <c r="C26" s="48"/>
      <c r="D26" s="46"/>
      <c r="E26" s="46"/>
      <c r="F26" s="49"/>
      <c r="G26" s="46"/>
      <c r="H26" s="10"/>
      <c r="I26" s="11"/>
    </row>
    <row r="27" spans="1:9" ht="35.25" customHeight="1">
      <c r="A27" s="46" t="s">
        <v>61</v>
      </c>
      <c r="B27" s="50" t="s">
        <v>66</v>
      </c>
      <c r="C27" s="51">
        <f>C28+C29+C30</f>
        <v>3</v>
      </c>
      <c r="D27" s="52"/>
      <c r="E27" s="52"/>
      <c r="F27" s="51">
        <f>F28+F29+F30</f>
        <v>3</v>
      </c>
      <c r="G27" s="46"/>
      <c r="H27" s="10"/>
      <c r="I27" s="11"/>
    </row>
    <row r="28" spans="1:9" ht="30.75" customHeight="1">
      <c r="A28" s="82" t="s">
        <v>62</v>
      </c>
      <c r="B28" s="47">
        <v>2017</v>
      </c>
      <c r="C28" s="48">
        <f>F28+E28+D28</f>
        <v>3</v>
      </c>
      <c r="D28" s="46"/>
      <c r="E28" s="46"/>
      <c r="F28" s="49">
        <v>3</v>
      </c>
      <c r="G28" s="46"/>
      <c r="H28" s="10"/>
      <c r="I28" s="11"/>
    </row>
    <row r="29" spans="1:9" ht="31.5" customHeight="1">
      <c r="A29" s="83"/>
      <c r="B29" s="47">
        <v>2018</v>
      </c>
      <c r="C29" s="53">
        <v>0</v>
      </c>
      <c r="D29" s="53"/>
      <c r="E29" s="53"/>
      <c r="F29" s="53">
        <v>0</v>
      </c>
      <c r="G29" s="46"/>
      <c r="H29" s="10"/>
      <c r="I29" s="11"/>
    </row>
    <row r="30" spans="1:9" ht="31.5" customHeight="1">
      <c r="A30" s="84"/>
      <c r="B30" s="47">
        <v>2019</v>
      </c>
      <c r="C30" s="53">
        <v>0</v>
      </c>
      <c r="D30" s="53"/>
      <c r="E30" s="53"/>
      <c r="F30" s="53">
        <v>0</v>
      </c>
      <c r="G30" s="46"/>
      <c r="H30" s="10"/>
      <c r="I30" s="11"/>
    </row>
    <row r="31" spans="1:9" ht="47.25" customHeight="1">
      <c r="A31" s="46" t="s">
        <v>56</v>
      </c>
      <c r="B31" s="47"/>
      <c r="C31" s="48"/>
      <c r="D31" s="46"/>
      <c r="E31" s="46"/>
      <c r="F31" s="49"/>
      <c r="G31" s="46"/>
      <c r="H31" s="10"/>
      <c r="I31" s="11"/>
    </row>
    <row r="32" spans="1:9" ht="30.75" customHeight="1">
      <c r="A32" s="46" t="s">
        <v>61</v>
      </c>
      <c r="B32" s="50" t="s">
        <v>66</v>
      </c>
      <c r="C32" s="51">
        <f>C33+C34+C35</f>
        <v>5</v>
      </c>
      <c r="D32" s="52"/>
      <c r="E32" s="52"/>
      <c r="F32" s="51">
        <f>F33+F34+F35</f>
        <v>5</v>
      </c>
      <c r="G32" s="46"/>
      <c r="H32" s="10"/>
      <c r="I32" s="11"/>
    </row>
    <row r="33" spans="1:9" ht="26.25" customHeight="1">
      <c r="A33" s="82" t="s">
        <v>62</v>
      </c>
      <c r="B33" s="47">
        <v>2017</v>
      </c>
      <c r="C33" s="48">
        <f>D33+E33+F33</f>
        <v>5</v>
      </c>
      <c r="D33" s="46"/>
      <c r="E33" s="46"/>
      <c r="F33" s="49">
        <v>5</v>
      </c>
      <c r="G33" s="46"/>
      <c r="H33" s="10"/>
      <c r="I33" s="11"/>
    </row>
    <row r="34" spans="1:9" ht="30" customHeight="1">
      <c r="A34" s="83"/>
      <c r="B34" s="47">
        <v>2018</v>
      </c>
      <c r="C34" s="53">
        <v>0</v>
      </c>
      <c r="D34" s="53"/>
      <c r="E34" s="53"/>
      <c r="F34" s="53">
        <v>0</v>
      </c>
      <c r="G34" s="46"/>
      <c r="H34" s="10"/>
      <c r="I34" s="11"/>
    </row>
    <row r="35" spans="1:9" ht="30" customHeight="1">
      <c r="A35" s="84"/>
      <c r="B35" s="47">
        <v>2019</v>
      </c>
      <c r="C35" s="53">
        <v>0</v>
      </c>
      <c r="D35" s="53"/>
      <c r="E35" s="53"/>
      <c r="F35" s="53">
        <v>0</v>
      </c>
      <c r="G35" s="46"/>
      <c r="H35" s="10"/>
      <c r="I35" s="11"/>
    </row>
    <row r="36" spans="1:9" ht="69.75">
      <c r="A36" s="46" t="s">
        <v>57</v>
      </c>
      <c r="B36" s="47"/>
      <c r="C36" s="48"/>
      <c r="D36" s="46"/>
      <c r="E36" s="46"/>
      <c r="F36" s="49"/>
      <c r="G36" s="46"/>
      <c r="H36" s="10"/>
      <c r="I36" s="11"/>
    </row>
    <row r="37" spans="1:9" ht="45">
      <c r="A37" s="46" t="s">
        <v>61</v>
      </c>
      <c r="B37" s="50" t="s">
        <v>66</v>
      </c>
      <c r="C37" s="51">
        <f>C38+C39+C40</f>
        <v>10</v>
      </c>
      <c r="D37" s="52"/>
      <c r="E37" s="52"/>
      <c r="F37" s="51">
        <f>F38+F39+F40</f>
        <v>10</v>
      </c>
      <c r="G37" s="46"/>
      <c r="H37" s="10"/>
      <c r="I37" s="11"/>
    </row>
    <row r="38" spans="1:9" ht="23.25">
      <c r="A38" s="82" t="s">
        <v>62</v>
      </c>
      <c r="B38" s="47">
        <v>2017</v>
      </c>
      <c r="C38" s="48">
        <f>D38+E38+F38</f>
        <v>10</v>
      </c>
      <c r="D38" s="46"/>
      <c r="E38" s="46"/>
      <c r="F38" s="49">
        <v>10</v>
      </c>
      <c r="G38" s="46"/>
      <c r="H38" s="10"/>
      <c r="I38" s="11"/>
    </row>
    <row r="39" spans="1:9" ht="23.25">
      <c r="A39" s="83"/>
      <c r="B39" s="47">
        <v>2018</v>
      </c>
      <c r="C39" s="53">
        <v>0</v>
      </c>
      <c r="D39" s="53"/>
      <c r="E39" s="53"/>
      <c r="F39" s="53">
        <v>0</v>
      </c>
      <c r="G39" s="46"/>
      <c r="H39" s="10"/>
      <c r="I39" s="11"/>
    </row>
    <row r="40" spans="1:9" ht="23.25">
      <c r="A40" s="84"/>
      <c r="B40" s="47">
        <v>2019</v>
      </c>
      <c r="C40" s="53">
        <v>0</v>
      </c>
      <c r="D40" s="53"/>
      <c r="E40" s="53"/>
      <c r="F40" s="53">
        <v>0</v>
      </c>
      <c r="G40" s="46"/>
      <c r="H40" s="10"/>
      <c r="I40" s="11"/>
    </row>
    <row r="41" spans="1:9" ht="23.25">
      <c r="A41" s="54" t="s">
        <v>58</v>
      </c>
      <c r="B41" s="55"/>
      <c r="C41" s="48"/>
      <c r="D41" s="46"/>
      <c r="E41" s="46"/>
      <c r="F41" s="49"/>
      <c r="G41" s="56"/>
      <c r="H41" s="12"/>
      <c r="I41" s="12"/>
    </row>
    <row r="42" spans="1:9" ht="45">
      <c r="A42" s="46" t="s">
        <v>61</v>
      </c>
      <c r="B42" s="50" t="s">
        <v>66</v>
      </c>
      <c r="C42" s="51">
        <f>C43+C44+C45</f>
        <v>376.983</v>
      </c>
      <c r="D42" s="52"/>
      <c r="E42" s="52"/>
      <c r="F42" s="51">
        <f>F43+F44+F45</f>
        <v>376.983</v>
      </c>
      <c r="G42" s="56"/>
      <c r="H42" s="12"/>
      <c r="I42" s="12"/>
    </row>
    <row r="43" spans="1:9" ht="23.25">
      <c r="A43" s="82" t="s">
        <v>62</v>
      </c>
      <c r="B43" s="47">
        <v>2017</v>
      </c>
      <c r="C43" s="48">
        <f>D43+E43+F43</f>
        <v>376.983</v>
      </c>
      <c r="D43" s="46"/>
      <c r="E43" s="46"/>
      <c r="F43" s="49">
        <f>F13+F18+F23+F28+F33+F38</f>
        <v>376.983</v>
      </c>
      <c r="G43" s="56"/>
      <c r="H43" s="12"/>
      <c r="I43" s="12"/>
    </row>
    <row r="44" spans="1:9" ht="23.25">
      <c r="A44" s="83"/>
      <c r="B44" s="47">
        <v>2018</v>
      </c>
      <c r="C44" s="53">
        <v>0</v>
      </c>
      <c r="D44" s="53"/>
      <c r="E44" s="53"/>
      <c r="F44" s="53">
        <v>0</v>
      </c>
      <c r="G44" s="54"/>
      <c r="H44" s="13"/>
      <c r="I44" s="13"/>
    </row>
    <row r="45" spans="1:9" ht="23.25">
      <c r="A45" s="84"/>
      <c r="B45" s="47">
        <v>2019</v>
      </c>
      <c r="C45" s="53">
        <v>0</v>
      </c>
      <c r="D45" s="53"/>
      <c r="E45" s="53"/>
      <c r="F45" s="53">
        <v>0</v>
      </c>
      <c r="G45" s="54"/>
      <c r="H45" s="40"/>
      <c r="I45" s="40"/>
    </row>
    <row r="46" spans="1:7" ht="18.75">
      <c r="A46" s="89" t="s">
        <v>59</v>
      </c>
      <c r="B46" s="14"/>
      <c r="C46" s="14"/>
      <c r="D46" s="14"/>
      <c r="E46" s="14"/>
      <c r="F46" s="14"/>
      <c r="G46" s="25"/>
    </row>
    <row r="50" ht="15">
      <c r="F50" s="15"/>
    </row>
  </sheetData>
  <sheetProtection/>
  <mergeCells count="21">
    <mergeCell ref="D7:D8"/>
    <mergeCell ref="A28:A30"/>
    <mergeCell ref="A38:A40"/>
    <mergeCell ref="C6:C8"/>
    <mergeCell ref="F3:I3"/>
    <mergeCell ref="A4:I4"/>
    <mergeCell ref="A5:I5"/>
    <mergeCell ref="A6:A8"/>
    <mergeCell ref="B6:B8"/>
    <mergeCell ref="H6:H8"/>
    <mergeCell ref="I6:I8"/>
    <mergeCell ref="D6:G6"/>
    <mergeCell ref="D1:I1"/>
    <mergeCell ref="D2:I2"/>
    <mergeCell ref="E7:F7"/>
    <mergeCell ref="G7:G8"/>
    <mergeCell ref="A43:A45"/>
    <mergeCell ref="A23:A25"/>
    <mergeCell ref="A33:A35"/>
    <mergeCell ref="A13:A15"/>
    <mergeCell ref="A18:A20"/>
  </mergeCells>
  <printOptions/>
  <pageMargins left="1.1811023622047245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2016-05-27T11:05:41Z</cp:lastPrinted>
  <dcterms:created xsi:type="dcterms:W3CDTF">2006-09-16T00:00:00Z</dcterms:created>
  <dcterms:modified xsi:type="dcterms:W3CDTF">2016-10-10T12:43:39Z</dcterms:modified>
  <cp:category/>
  <cp:version/>
  <cp:contentType/>
  <cp:contentStatus/>
</cp:coreProperties>
</file>