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6"/>
  </bookViews>
  <sheets>
    <sheet name="Прил.к п.п №1" sheetId="1" r:id="rId1"/>
    <sheet name="Прил. к п.п №2 " sheetId="2" r:id="rId2"/>
    <sheet name="Прил.к п.п№3" sheetId="3" r:id="rId3"/>
    <sheet name="Прил.к п.п№4" sheetId="4" r:id="rId4"/>
    <sheet name="Прил.к п.п№5" sheetId="5" r:id="rId5"/>
    <sheet name="прил№5 к ФКС" sheetId="6" r:id="rId6"/>
    <sheet name="Прил.к п.п№6" sheetId="7" r:id="rId7"/>
  </sheets>
  <definedNames>
    <definedName name="_xlnm.Print_Area" localSheetId="1">'Прил. к п.п №2 '!$A$1:$L$152</definedName>
    <definedName name="_xlnm.Print_Area" localSheetId="0">'Прил.к п.п №1'!$A$1:$M$59</definedName>
    <definedName name="_xlnm.Print_Area" localSheetId="4">'Прил.к п.п№5'!$A$1:$L$96</definedName>
    <definedName name="_xlnm.Print_Area" localSheetId="6">'Прил.к п.п№6'!$A$1:$J$51</definedName>
  </definedNames>
  <calcPr fullCalcOnLoad="1"/>
</workbook>
</file>

<file path=xl/sharedStrings.xml><?xml version="1.0" encoding="utf-8"?>
<sst xmlns="http://schemas.openxmlformats.org/spreadsheetml/2006/main" count="956" uniqueCount="419">
  <si>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</si>
  <si>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</si>
  <si>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</si>
  <si>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</si>
  <si>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</si>
  <si>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</si>
  <si>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</si>
  <si>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</si>
  <si>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</si>
  <si>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</si>
  <si>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</si>
  <si>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</si>
  <si>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</si>
  <si>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</si>
  <si>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</si>
  <si>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</si>
  <si>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</si>
  <si>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</si>
  <si>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</si>
  <si>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</si>
  <si>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</si>
  <si>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</si>
  <si>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</si>
  <si>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</si>
  <si>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</si>
  <si>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</si>
  <si>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</si>
  <si>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</si>
  <si>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</si>
  <si>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</si>
  <si>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</si>
  <si>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</si>
  <si>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</si>
  <si>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</si>
  <si>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</si>
  <si>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</si>
  <si>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</si>
  <si>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</si>
  <si>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</si>
  <si>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</si>
  <si>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</si>
  <si>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</si>
  <si>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</si>
  <si>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</si>
  <si>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</si>
  <si>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</si>
  <si>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</si>
  <si>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</si>
  <si>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</si>
  <si>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</si>
  <si>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</si>
  <si>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</si>
  <si>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</si>
  <si>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</si>
  <si>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</si>
  <si>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</si>
  <si>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</si>
  <si>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</si>
  <si>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</si>
  <si>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</si>
  <si>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</si>
  <si>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</si>
  <si>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</si>
  <si>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</si>
  <si>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</si>
  <si>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</si>
  <si>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</si>
  <si>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</si>
  <si>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</si>
  <si>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</si>
  <si>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</si>
  <si>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</si>
  <si>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</si>
  <si>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</si>
  <si>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</si>
  <si>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</si>
  <si>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</si>
  <si>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</si>
  <si>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</si>
  <si>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</si>
  <si>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</si>
  <si>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</si>
  <si>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</si>
  <si>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</si>
  <si>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</si>
  <si>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</si>
  <si>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</si>
  <si>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</si>
  <si>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</si>
  <si>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</si>
  <si>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</si>
  <si>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</si>
  <si>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</si>
  <si>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 xml:space="preserve"> МКУ "ГКМХ"</t>
  </si>
  <si>
    <t>1.1.3</t>
  </si>
  <si>
    <t>1.1.4</t>
  </si>
  <si>
    <t>1.1.5</t>
  </si>
  <si>
    <t>1.2.1.</t>
  </si>
  <si>
    <t xml:space="preserve">1 квартал, дом № 24,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</si>
  <si>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</si>
  <si>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</si>
  <si>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</si>
  <si>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</si>
  <si>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</si>
  <si>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8 квартал, дом № 4, г. Радужный</t>
  </si>
  <si>
    <t xml:space="preserve">2. Мероприятия по благоустройству общественных территорий ЗАТО г. Радужный 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</si>
  <si>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</si>
  <si>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</si>
  <si>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</si>
  <si>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</si>
  <si>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</si>
  <si>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Площадь  у МСДЦ "Отражение" в 1 квартале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</si>
  <si>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</si>
  <si>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</si>
  <si>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</si>
  <si>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</si>
  <si>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</si>
  <si>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</si>
  <si>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</si>
  <si>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</si>
  <si>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</si>
  <si>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</si>
  <si>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</si>
  <si>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</si>
  <si>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</si>
  <si>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</si>
  <si>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</si>
  <si>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</si>
  <si>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</si>
  <si>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</si>
  <si>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</si>
  <si>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</si>
  <si>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</si>
  <si>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</si>
  <si>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</si>
  <si>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</si>
  <si>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</si>
  <si>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 xml:space="preserve">1 квартал, дом №23 г.Радужный </t>
  </si>
  <si>
    <t xml:space="preserve">1 квартал, дом №16 г.Радужный </t>
  </si>
  <si>
    <t>3 квартал, дом №25 г.Радужный</t>
  </si>
  <si>
    <t xml:space="preserve">1 квартал, дом № 15 г. Радужный </t>
  </si>
  <si>
    <t>1.2.2</t>
  </si>
  <si>
    <t>1.2.3</t>
  </si>
  <si>
    <t>1.2.4</t>
  </si>
  <si>
    <t>1.2.5</t>
  </si>
  <si>
    <t xml:space="preserve">3 квартал, дом № 17 г. Радужный </t>
  </si>
  <si>
    <t xml:space="preserve">1 квартал, дом № 8 г. Радужный </t>
  </si>
  <si>
    <t xml:space="preserve">1 квартал, дом № 30, г. Радужный </t>
  </si>
  <si>
    <t>1 квартал, дом № 32, г. Радужный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</si>
  <si>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</si>
  <si>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</si>
  <si>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</si>
  <si>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</si>
  <si>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</si>
  <si>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</si>
  <si>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</si>
  <si>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</si>
  <si>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</si>
  <si>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</si>
  <si>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</si>
  <si>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</si>
  <si>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</si>
  <si>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</si>
  <si>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</si>
  <si>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</si>
  <si>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</si>
  <si>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</si>
  <si>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</si>
  <si>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</si>
  <si>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</si>
  <si>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</si>
  <si>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</si>
  <si>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</si>
  <si>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</si>
  <si>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</si>
  <si>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</si>
  <si>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</si>
  <si>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</si>
  <si>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Услуги по измельнечению древесины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</si>
  <si>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</si>
  <si>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</si>
  <si>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МКУ"Дорожник"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</si>
  <si>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</si>
  <si>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</si>
  <si>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</si>
  <si>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</si>
  <si>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</si>
  <si>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</si>
  <si>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</si>
  <si>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</si>
  <si>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</si>
  <si>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</si>
  <si>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</si>
  <si>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</si>
  <si>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</si>
  <si>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</si>
  <si>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</si>
  <si>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</si>
  <si>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</si>
  <si>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</si>
  <si>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</si>
  <si>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</si>
  <si>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</si>
  <si>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</si>
  <si>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</si>
  <si>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</si>
  <si>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</si>
  <si>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</si>
  <si>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</si>
  <si>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</si>
  <si>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</si>
  <si>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</si>
  <si>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</si>
  <si>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</si>
  <si>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</si>
  <si>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</si>
  <si>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</si>
  <si>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</si>
  <si>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</si>
  <si>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</si>
  <si>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</si>
  <si>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</si>
  <si>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</si>
  <si>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</si>
  <si>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</si>
  <si>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1.1.2.1</t>
  </si>
  <si>
    <t>1.1.3.1</t>
  </si>
  <si>
    <t>1.3.5</t>
  </si>
  <si>
    <t>2.1.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</si>
  <si>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</si>
  <si>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</si>
  <si>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</si>
  <si>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</si>
  <si>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</si>
  <si>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</si>
  <si>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</si>
  <si>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</si>
  <si>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</si>
  <si>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</si>
  <si>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</si>
  <si>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</si>
  <si>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</si>
  <si>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</si>
  <si>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12,2%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</si>
  <si>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</si>
  <si>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</si>
  <si>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</si>
  <si>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</si>
  <si>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</si>
  <si>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</si>
  <si>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</si>
  <si>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</si>
  <si>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</si>
  <si>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</si>
  <si>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</si>
  <si>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</si>
  <si>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</si>
  <si>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</si>
  <si>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</si>
  <si>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</si>
  <si>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</si>
  <si>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</si>
  <si>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</si>
  <si>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</si>
  <si>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</si>
  <si>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</si>
  <si>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</si>
  <si>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</si>
  <si>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</si>
  <si>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</si>
  <si>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</si>
  <si>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</si>
  <si>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</si>
  <si>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</si>
  <si>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</si>
  <si>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</si>
  <si>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</si>
  <si>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</si>
  <si>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</si>
  <si>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</si>
  <si>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</si>
  <si>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</si>
  <si>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</si>
  <si>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</si>
  <si>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</si>
  <si>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1.1.1.2</t>
  </si>
  <si>
    <t>1.1.2.2</t>
  </si>
  <si>
    <t>1.1.3.2</t>
  </si>
  <si>
    <t>1.1.4.</t>
  </si>
  <si>
    <t>1.1.4.1.</t>
  </si>
  <si>
    <t>1.1.4.2.</t>
  </si>
  <si>
    <t>МКУ "ГКМХ", МКУ "Дорожник"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</si>
  <si>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</si>
  <si>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</si>
  <si>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</si>
  <si>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</si>
  <si>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</si>
  <si>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</si>
  <si>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</si>
  <si>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</si>
  <si>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</si>
  <si>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</si>
  <si>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</si>
  <si>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</si>
  <si>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</si>
  <si>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</si>
  <si>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</si>
  <si>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</si>
  <si>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</si>
  <si>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</si>
  <si>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</si>
  <si>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>1.2.6.1.</t>
  </si>
  <si>
    <t>1.2.6.2.</t>
  </si>
  <si>
    <t>1.2.а</t>
  </si>
  <si>
    <t>1.7.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</si>
  <si>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</si>
  <si>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2.3.</t>
  </si>
  <si>
    <t>2.3.1.</t>
  </si>
  <si>
    <t>2.4.</t>
  </si>
  <si>
    <t>2.5.</t>
  </si>
  <si>
    <t>2.6.</t>
  </si>
  <si>
    <t xml:space="preserve">Всего по подпрограмме  по годам </t>
  </si>
  <si>
    <t>2018-2024 гг.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</si>
  <si>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</si>
  <si>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</si>
  <si>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</si>
  <si>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</si>
  <si>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</si>
  <si>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Установка контейнерных площадок у многоквартирных домов на территории ЗАТО г.Радужный Владимирской области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</si>
  <si>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</si>
  <si>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</si>
  <si>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</si>
  <si>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</si>
  <si>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</si>
  <si>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</si>
  <si>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</si>
  <si>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</si>
  <si>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</si>
  <si>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</si>
  <si>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</si>
  <si>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</si>
  <si>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</si>
  <si>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</si>
  <si>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</si>
  <si>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</si>
  <si>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</si>
  <si>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</si>
  <si>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</si>
  <si>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</si>
  <si>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</si>
  <si>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</si>
  <si>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</si>
  <si>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</si>
  <si>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</si>
  <si>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</si>
  <si>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</si>
  <si>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</si>
  <si>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</si>
  <si>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</si>
  <si>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</si>
  <si>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</si>
  <si>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</si>
  <si>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</si>
  <si>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Примечание: - * коды бюджетной классификации указаны соответствующие 2019 году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</si>
  <si>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</si>
  <si>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t>автомобильных дорог общего пользования местного значения"</t>
  </si>
  <si>
    <t>Выполнение работ по замене лавочек и урн на территории ЗАТО г.Радужный Владимирской области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</si>
  <si>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</si>
  <si>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</si>
  <si>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</si>
  <si>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</si>
  <si>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</si>
  <si>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</si>
  <si>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</si>
  <si>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Текущий ремонт автомобильной дороги от СП-13 до городской больницы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</si>
  <si>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</si>
  <si>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</si>
  <si>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</si>
  <si>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Текущий ремонт автомобильной дороги от коттеджней 7/1 квартала до кольцевой автомобильной дороги на территории ЗАТО г.Радужный Владимирской области</t>
  </si>
  <si>
    <t>1.4.4</t>
  </si>
  <si>
    <t>Текущий ремонт подъездной дороги от  ж/д № 33 1 квартала до КЦ "Досуг" на территории ЗАТО г.Радужный Владимирской области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</si>
  <si>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</si>
  <si>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</si>
  <si>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</si>
  <si>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</si>
  <si>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Текущий ремонт площади у памятной "Стеллы"</t>
  </si>
  <si>
    <t>Ремонт керпичной кладки на центральной площади</t>
  </si>
  <si>
    <t>Благоустройство территории около памятника "Чернобыльцам"</t>
  </si>
  <si>
    <t>2.4.1</t>
  </si>
  <si>
    <t>Текущий ремонт тротуара от светофора 1 квартал ж/д №1 до 17 квартала</t>
  </si>
  <si>
    <t>2.4.2</t>
  </si>
  <si>
    <t>Устройство пешеходной дорожки от ТЦ "Дельфин" до дома № 10 3квартал</t>
  </si>
  <si>
    <t>2.4.3</t>
  </si>
  <si>
    <t>Текущий ремонт участка пешеходной дорожки от ПУ-14 до ж/д № 36 1 квартала с заменой перепускной трубы</t>
  </si>
  <si>
    <t>2.4.4</t>
  </si>
  <si>
    <t>Текущий ремонт пешеходной дорожки от торговой площади до магазина "Магнит" дом № 22а 1 квартала на территории ЗАТО г.Радужный Владимирской области</t>
  </si>
  <si>
    <t>2.4.5</t>
  </si>
  <si>
    <t>Текущий ремонт пешеходной дорожкиот ЦТП до ООО "Владимирский стандарт" на территории ЗАТО г.Радужный Владимирской области</t>
  </si>
  <si>
    <t>2.4.6</t>
  </si>
  <si>
    <t>Текущий ремонт пешеходной дорожки от административного здания ЗАО "Радугаэнерго" (дом № 53) к ж/д № 8 9квартала на территории ЗАТО г.Радужный Владимирской области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</si>
  <si>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</si>
  <si>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</si>
  <si>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</si>
  <si>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</si>
  <si>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1.6.1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</si>
  <si>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</si>
  <si>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2017-2022 гг.</t>
  </si>
  <si>
    <t>Итого 2022 год</t>
  </si>
  <si>
    <t>2017-2022 гг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</si>
  <si>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</si>
  <si>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</si>
  <si>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Приложение № 3</t>
  </si>
  <si>
    <t>к подпрограмме "Ведомственная программа "Ямочный ремонт,</t>
  </si>
  <si>
    <t>сезонные работы по благоустройству города"</t>
  </si>
  <si>
    <t>Выполнение работ по текущему ремонту участка кольцевой автомобильной дороги вокруг 1 и 3 кварталов (от жилого дома №19 1квартала до дома № 22а (магазин "Магнит") 1квартала и от жилого дома №28 1квартала до жилого дома №32 1квартала) на территории ЗАТО г. Радужный Владимирской области                                   17 537 ОП МГ-02</t>
  </si>
  <si>
    <t>1.5.2</t>
  </si>
  <si>
    <t>1.2.7</t>
  </si>
  <si>
    <t>1.2.7.1</t>
  </si>
  <si>
    <t>1.2.7.2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</si>
</sst>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88" fontId="0" fillId="0" borderId="0" xfId="0" applyNumberFormat="1" applyAlignment="1">
      <alignment/>
    </xf>
    <xf numFmtId="198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98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188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/>
    </xf>
    <xf numFmtId="0" fontId="5" fillId="22" borderId="10" xfId="0" applyFont="1" applyFill="1" applyBorder="1" applyAlignment="1">
      <alignment/>
    </xf>
    <xf numFmtId="49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 horizontal="right"/>
    </xf>
    <xf numFmtId="188" fontId="5" fillId="22" borderId="10" xfId="0" applyNumberFormat="1" applyFont="1" applyFill="1" applyBorder="1" applyAlignment="1">
      <alignment/>
    </xf>
    <xf numFmtId="2" fontId="5" fillId="22" borderId="10" xfId="0" applyNumberFormat="1" applyFont="1" applyFill="1" applyBorder="1" applyAlignment="1">
      <alignment/>
    </xf>
    <xf numFmtId="2" fontId="35" fillId="22" borderId="10" xfId="0" applyNumberFormat="1" applyFont="1" applyFill="1" applyBorder="1" applyAlignment="1">
      <alignment/>
    </xf>
    <xf numFmtId="2" fontId="35" fillId="22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 vertical="center" wrapText="1"/>
    </xf>
    <xf numFmtId="198" fontId="6" fillId="25" borderId="10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198" fontId="7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7" fillId="24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6" fillId="22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49" fontId="6" fillId="24" borderId="18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left" vertical="center"/>
    </xf>
    <xf numFmtId="49" fontId="6" fillId="24" borderId="20" xfId="0" applyNumberFormat="1" applyFont="1" applyFill="1" applyBorder="1" applyAlignment="1">
      <alignment horizontal="left" vertical="center"/>
    </xf>
    <xf numFmtId="49" fontId="6" fillId="24" borderId="15" xfId="0" applyNumberFormat="1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7" fillId="24" borderId="20" xfId="0" applyNumberFormat="1" applyFont="1" applyFill="1" applyBorder="1" applyAlignment="1">
      <alignment horizontal="left" vertical="center"/>
    </xf>
    <xf numFmtId="49" fontId="7" fillId="24" borderId="15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98" fontId="6" fillId="24" borderId="10" xfId="0" applyNumberFormat="1" applyFont="1" applyFill="1" applyBorder="1" applyAlignment="1">
      <alignment horizontal="center" vertical="center"/>
    </xf>
    <xf numFmtId="190" fontId="6" fillId="24" borderId="16" xfId="0" applyNumberFormat="1" applyFont="1" applyFill="1" applyBorder="1" applyAlignment="1">
      <alignment horizontal="center" vertical="center"/>
    </xf>
    <xf numFmtId="190" fontId="6" fillId="24" borderId="17" xfId="0" applyNumberFormat="1" applyFont="1" applyFill="1" applyBorder="1" applyAlignment="1">
      <alignment horizontal="center" vertical="center"/>
    </xf>
    <xf numFmtId="190" fontId="6" fillId="24" borderId="21" xfId="0" applyNumberFormat="1" applyFont="1" applyFill="1" applyBorder="1" applyAlignment="1">
      <alignment horizontal="center" vertical="center"/>
    </xf>
    <xf numFmtId="190" fontId="6" fillId="24" borderId="22" xfId="0" applyNumberFormat="1" applyFont="1" applyFill="1" applyBorder="1" applyAlignment="1">
      <alignment horizontal="center" vertical="center"/>
    </xf>
    <xf numFmtId="190" fontId="6" fillId="24" borderId="18" xfId="0" applyNumberFormat="1" applyFont="1" applyFill="1" applyBorder="1" applyAlignment="1">
      <alignment horizontal="center" vertical="center"/>
    </xf>
    <xf numFmtId="190" fontId="6" fillId="24" borderId="19" xfId="0" applyNumberFormat="1" applyFont="1" applyFill="1" applyBorder="1" applyAlignment="1">
      <alignment horizontal="center" vertical="center"/>
    </xf>
    <xf numFmtId="198" fontId="6" fillId="24" borderId="14" xfId="0" applyNumberFormat="1" applyFont="1" applyFill="1" applyBorder="1" applyAlignment="1">
      <alignment horizontal="center" vertical="center"/>
    </xf>
    <xf numFmtId="198" fontId="6" fillId="24" borderId="15" xfId="0" applyNumberFormat="1" applyFont="1" applyFill="1" applyBorder="1" applyAlignment="1">
      <alignment horizontal="center" vertical="center"/>
    </xf>
    <xf numFmtId="198" fontId="6" fillId="0" borderId="14" xfId="0" applyNumberFormat="1" applyFont="1" applyBorder="1" applyAlignment="1">
      <alignment horizontal="center" vertical="center"/>
    </xf>
    <xf numFmtId="198" fontId="6" fillId="0" borderId="15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198" fontId="3" fillId="0" borderId="15" xfId="0" applyNumberFormat="1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190" fontId="6" fillId="24" borderId="14" xfId="0" applyNumberFormat="1" applyFont="1" applyFill="1" applyBorder="1" applyAlignment="1">
      <alignment horizontal="center" vertical="center"/>
    </xf>
    <xf numFmtId="190" fontId="6" fillId="24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9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75" zoomScaleNormal="75" zoomScaleSheetLayoutView="75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213" t="s">
        <v>201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15.75" customHeight="1">
      <c r="A2" s="214"/>
      <c r="B2" s="214"/>
      <c r="C2" s="214"/>
      <c r="D2" s="214"/>
      <c r="E2" s="215" t="s">
        <v>401</v>
      </c>
      <c r="F2" s="215"/>
      <c r="G2" s="215"/>
      <c r="H2" s="215"/>
      <c r="I2" s="215"/>
      <c r="J2" s="215"/>
      <c r="K2" s="215"/>
      <c r="L2" s="215"/>
      <c r="M2" s="215"/>
      <c r="N2" s="31"/>
    </row>
    <row r="3" spans="1:14" ht="15.75" customHeight="1">
      <c r="A3" s="215" t="s">
        <v>365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31"/>
    </row>
    <row r="4" spans="1:14" ht="15.75" customHeight="1">
      <c r="A4" s="215" t="s">
        <v>402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31"/>
    </row>
    <row r="5" spans="1:14" ht="15.75" customHeight="1">
      <c r="A5" s="215" t="s">
        <v>403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1"/>
    </row>
    <row r="6" spans="1:14" ht="15.75" customHeight="1">
      <c r="A6" s="49"/>
      <c r="B6" s="49"/>
      <c r="C6" s="49"/>
      <c r="D6" s="49"/>
      <c r="E6" s="48"/>
      <c r="F6" s="48"/>
      <c r="G6" s="48"/>
      <c r="H6" s="48"/>
      <c r="I6" s="48"/>
      <c r="J6" s="48"/>
      <c r="K6" s="215"/>
      <c r="L6" s="215"/>
      <c r="M6" s="215"/>
      <c r="N6" s="31"/>
    </row>
    <row r="7" spans="1:13" ht="38.25" customHeight="1">
      <c r="A7" s="218" t="s">
        <v>117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ht="13.5" customHeight="1">
      <c r="M8" s="15"/>
    </row>
    <row r="9" spans="1:13" ht="23.25" customHeight="1">
      <c r="A9" s="219" t="s">
        <v>0</v>
      </c>
      <c r="B9" s="219" t="s">
        <v>12</v>
      </c>
      <c r="C9" s="219" t="s">
        <v>13</v>
      </c>
      <c r="D9" s="219" t="s">
        <v>14</v>
      </c>
      <c r="E9" s="219" t="s">
        <v>1</v>
      </c>
      <c r="F9" s="219"/>
      <c r="G9" s="219"/>
      <c r="H9" s="219"/>
      <c r="I9" s="219"/>
      <c r="J9" s="219" t="s">
        <v>15</v>
      </c>
      <c r="K9" s="219" t="s">
        <v>16</v>
      </c>
      <c r="L9" s="219" t="s">
        <v>17</v>
      </c>
      <c r="M9" s="219"/>
    </row>
    <row r="10" spans="1:13" ht="12" customHeight="1">
      <c r="A10" s="219"/>
      <c r="B10" s="219"/>
      <c r="C10" s="219"/>
      <c r="D10" s="219"/>
      <c r="E10" s="219" t="s">
        <v>2</v>
      </c>
      <c r="F10" s="219" t="s">
        <v>18</v>
      </c>
      <c r="G10" s="219"/>
      <c r="H10" s="219"/>
      <c r="I10" s="219"/>
      <c r="J10" s="219"/>
      <c r="K10" s="219"/>
      <c r="L10" s="219"/>
      <c r="M10" s="219"/>
    </row>
    <row r="11" spans="1:13" ht="25.5" customHeight="1">
      <c r="A11" s="219"/>
      <c r="B11" s="219"/>
      <c r="C11" s="219"/>
      <c r="D11" s="219"/>
      <c r="E11" s="219"/>
      <c r="F11" s="219" t="s">
        <v>19</v>
      </c>
      <c r="G11" s="219"/>
      <c r="H11" s="219"/>
      <c r="I11" s="219" t="s">
        <v>20</v>
      </c>
      <c r="J11" s="219"/>
      <c r="K11" s="219"/>
      <c r="L11" s="219"/>
      <c r="M11" s="219"/>
    </row>
    <row r="12" spans="1:13" ht="25.5" customHeight="1">
      <c r="A12" s="219"/>
      <c r="B12" s="219"/>
      <c r="C12" s="219"/>
      <c r="D12" s="219"/>
      <c r="E12" s="219"/>
      <c r="F12" s="219" t="s">
        <v>134</v>
      </c>
      <c r="G12" s="219" t="s">
        <v>131</v>
      </c>
      <c r="H12" s="219"/>
      <c r="I12" s="219"/>
      <c r="J12" s="219"/>
      <c r="K12" s="219"/>
      <c r="L12" s="219"/>
      <c r="M12" s="219"/>
    </row>
    <row r="13" spans="1:13" ht="57" customHeight="1">
      <c r="A13" s="219"/>
      <c r="B13" s="219"/>
      <c r="C13" s="219"/>
      <c r="D13" s="219"/>
      <c r="E13" s="219"/>
      <c r="F13" s="219"/>
      <c r="G13" s="6" t="s">
        <v>132</v>
      </c>
      <c r="H13" s="6" t="s">
        <v>133</v>
      </c>
      <c r="I13" s="219"/>
      <c r="J13" s="219"/>
      <c r="K13" s="219"/>
      <c r="L13" s="219"/>
      <c r="M13" s="219"/>
    </row>
    <row r="14" spans="1:13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198">
        <v>12</v>
      </c>
      <c r="M14" s="198"/>
    </row>
    <row r="15" spans="1:13" ht="22.5" customHeight="1">
      <c r="A15" s="20">
        <v>1</v>
      </c>
      <c r="B15" s="199" t="s">
        <v>48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3" ht="18" customHeight="1">
      <c r="A16" s="200" t="s">
        <v>44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18" customHeight="1">
      <c r="A17" s="194" t="s">
        <v>22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ht="17.25" customHeight="1">
      <c r="A18" s="195" t="s">
        <v>43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  <row r="19" spans="1:13" ht="60" customHeight="1">
      <c r="A19" s="67" t="s">
        <v>5</v>
      </c>
      <c r="B19" s="68" t="s">
        <v>200</v>
      </c>
      <c r="C19" s="20" t="s">
        <v>45</v>
      </c>
      <c r="D19" s="43">
        <f>D20+D21+D22+D23+D24</f>
        <v>26889.40543</v>
      </c>
      <c r="E19" s="43">
        <f aca="true" t="shared" si="0" ref="E19:J19">E20+E21+E22+E23+E24</f>
        <v>0</v>
      </c>
      <c r="F19" s="43">
        <f t="shared" si="0"/>
        <v>7400</v>
      </c>
      <c r="G19" s="43">
        <f t="shared" si="0"/>
        <v>0</v>
      </c>
      <c r="H19" s="43">
        <f t="shared" si="0"/>
        <v>7400</v>
      </c>
      <c r="I19" s="43">
        <f t="shared" si="0"/>
        <v>19489.405430000003</v>
      </c>
      <c r="J19" s="43">
        <f t="shared" si="0"/>
        <v>0</v>
      </c>
      <c r="K19" s="43"/>
      <c r="L19" s="219" t="s">
        <v>23</v>
      </c>
      <c r="M19" s="219"/>
    </row>
    <row r="20" spans="1:13" ht="90" customHeight="1">
      <c r="A20" s="66" t="s">
        <v>39</v>
      </c>
      <c r="B20" s="46" t="s">
        <v>61</v>
      </c>
      <c r="C20" s="11" t="s">
        <v>45</v>
      </c>
      <c r="D20" s="33">
        <f>F20+I20</f>
        <v>6823.96</v>
      </c>
      <c r="E20" s="33">
        <v>0</v>
      </c>
      <c r="F20" s="34">
        <v>3700</v>
      </c>
      <c r="G20" s="34">
        <v>0</v>
      </c>
      <c r="H20" s="34">
        <v>3700</v>
      </c>
      <c r="I20" s="33">
        <v>3123.96</v>
      </c>
      <c r="J20" s="33">
        <v>0</v>
      </c>
      <c r="K20" s="46" t="s">
        <v>9</v>
      </c>
      <c r="L20" s="219"/>
      <c r="M20" s="219"/>
    </row>
    <row r="21" spans="1:13" ht="60" customHeight="1">
      <c r="A21" s="64" t="s">
        <v>42</v>
      </c>
      <c r="B21" s="46" t="s">
        <v>60</v>
      </c>
      <c r="C21" s="11" t="s">
        <v>45</v>
      </c>
      <c r="D21" s="33">
        <f>I21</f>
        <v>2006.512</v>
      </c>
      <c r="E21" s="33">
        <v>0</v>
      </c>
      <c r="F21" s="34">
        <v>0</v>
      </c>
      <c r="G21" s="34">
        <v>0</v>
      </c>
      <c r="H21" s="34">
        <v>0</v>
      </c>
      <c r="I21" s="33">
        <v>2006.512</v>
      </c>
      <c r="J21" s="33">
        <v>0</v>
      </c>
      <c r="K21" s="46" t="s">
        <v>9</v>
      </c>
      <c r="L21" s="219"/>
      <c r="M21" s="219"/>
    </row>
    <row r="22" spans="1:13" ht="90" customHeight="1">
      <c r="A22" s="64" t="s">
        <v>94</v>
      </c>
      <c r="B22" s="46" t="s">
        <v>72</v>
      </c>
      <c r="C22" s="11" t="s">
        <v>45</v>
      </c>
      <c r="D22" s="33">
        <f>I22</f>
        <v>12683.80934</v>
      </c>
      <c r="E22" s="33">
        <v>0</v>
      </c>
      <c r="F22" s="34">
        <v>0</v>
      </c>
      <c r="G22" s="34">
        <v>0</v>
      </c>
      <c r="H22" s="34">
        <v>0</v>
      </c>
      <c r="I22" s="33">
        <v>12683.80934</v>
      </c>
      <c r="J22" s="33">
        <v>0</v>
      </c>
      <c r="K22" s="46" t="s">
        <v>9</v>
      </c>
      <c r="L22" s="219"/>
      <c r="M22" s="219"/>
    </row>
    <row r="23" spans="1:13" ht="90" customHeight="1">
      <c r="A23" s="64" t="s">
        <v>95</v>
      </c>
      <c r="B23" s="69" t="s">
        <v>62</v>
      </c>
      <c r="C23" s="11" t="s">
        <v>45</v>
      </c>
      <c r="D23" s="33">
        <f>F23+I23</f>
        <v>3544.21058</v>
      </c>
      <c r="E23" s="33">
        <v>0</v>
      </c>
      <c r="F23" s="34">
        <v>3349.47358</v>
      </c>
      <c r="G23" s="34">
        <v>0</v>
      </c>
      <c r="H23" s="34">
        <f>F23</f>
        <v>3349.47358</v>
      </c>
      <c r="I23" s="33">
        <v>194.737</v>
      </c>
      <c r="J23" s="33">
        <v>0</v>
      </c>
      <c r="K23" s="46" t="s">
        <v>9</v>
      </c>
      <c r="L23" s="219" t="s">
        <v>23</v>
      </c>
      <c r="M23" s="219"/>
    </row>
    <row r="24" spans="1:13" ht="90" customHeight="1">
      <c r="A24" s="64" t="s">
        <v>96</v>
      </c>
      <c r="B24" s="6" t="s">
        <v>88</v>
      </c>
      <c r="C24" s="11" t="s">
        <v>45</v>
      </c>
      <c r="D24" s="33">
        <f>I24+F24</f>
        <v>1830.9135099999999</v>
      </c>
      <c r="E24" s="33">
        <v>0</v>
      </c>
      <c r="F24" s="34">
        <v>350.52642</v>
      </c>
      <c r="G24" s="34">
        <v>0</v>
      </c>
      <c r="H24" s="34">
        <f>F24</f>
        <v>350.52642</v>
      </c>
      <c r="I24" s="33">
        <v>1480.38709</v>
      </c>
      <c r="J24" s="33">
        <v>0</v>
      </c>
      <c r="K24" s="46" t="s">
        <v>9</v>
      </c>
      <c r="L24" s="219"/>
      <c r="M24" s="219"/>
    </row>
    <row r="25" spans="1:13" ht="60" customHeight="1">
      <c r="A25" s="64" t="s">
        <v>8</v>
      </c>
      <c r="B25" s="68" t="s">
        <v>194</v>
      </c>
      <c r="C25" s="23" t="s">
        <v>46</v>
      </c>
      <c r="D25" s="37">
        <f>D26+D27+D28+D29+D30</f>
        <v>9567.085579999999</v>
      </c>
      <c r="E25" s="37">
        <f aca="true" t="shared" si="1" ref="E25:J25">E26+E27+E28+E29+E30</f>
        <v>0</v>
      </c>
      <c r="F25" s="37">
        <f>F26+F27+F28+F29+F30</f>
        <v>3000</v>
      </c>
      <c r="G25" s="37">
        <f t="shared" si="1"/>
        <v>0</v>
      </c>
      <c r="H25" s="37">
        <f>H26+H27+H28+H29+H30</f>
        <v>3000</v>
      </c>
      <c r="I25" s="37">
        <f>I26+I27+I28+I29+I30</f>
        <v>6567.08558</v>
      </c>
      <c r="J25" s="37">
        <f t="shared" si="1"/>
        <v>0</v>
      </c>
      <c r="K25" s="46"/>
      <c r="L25" s="219"/>
      <c r="M25" s="219"/>
    </row>
    <row r="26" spans="1:13" ht="90" customHeight="1">
      <c r="A26" s="64" t="s">
        <v>195</v>
      </c>
      <c r="B26" s="46" t="s">
        <v>160</v>
      </c>
      <c r="C26" s="11" t="s">
        <v>46</v>
      </c>
      <c r="D26" s="33">
        <f>I26</f>
        <v>1749.60071</v>
      </c>
      <c r="E26" s="33">
        <v>0</v>
      </c>
      <c r="F26" s="34">
        <v>0</v>
      </c>
      <c r="G26" s="34">
        <v>0</v>
      </c>
      <c r="H26" s="34">
        <v>0</v>
      </c>
      <c r="I26" s="33">
        <v>1749.60071</v>
      </c>
      <c r="J26" s="33">
        <v>0</v>
      </c>
      <c r="K26" s="46" t="s">
        <v>9</v>
      </c>
      <c r="L26" s="219"/>
      <c r="M26" s="219"/>
    </row>
    <row r="27" spans="1:13" ht="99.75" customHeight="1">
      <c r="A27" s="64" t="s">
        <v>141</v>
      </c>
      <c r="B27" s="46" t="s">
        <v>149</v>
      </c>
      <c r="C27" s="11" t="s">
        <v>46</v>
      </c>
      <c r="D27" s="33">
        <f>I27</f>
        <v>2755.477</v>
      </c>
      <c r="E27" s="33">
        <v>0</v>
      </c>
      <c r="F27" s="34">
        <v>0</v>
      </c>
      <c r="G27" s="34">
        <v>0</v>
      </c>
      <c r="H27" s="34">
        <v>0</v>
      </c>
      <c r="I27" s="33">
        <v>2755.477</v>
      </c>
      <c r="J27" s="33">
        <v>0</v>
      </c>
      <c r="K27" s="46" t="s">
        <v>9</v>
      </c>
      <c r="L27" s="219"/>
      <c r="M27" s="219"/>
    </row>
    <row r="28" spans="1:13" ht="90" customHeight="1">
      <c r="A28" s="64" t="s">
        <v>142</v>
      </c>
      <c r="B28" s="46" t="s">
        <v>130</v>
      </c>
      <c r="C28" s="11" t="s">
        <v>46</v>
      </c>
      <c r="D28" s="33">
        <f>F28+I28</f>
        <v>3107.066</v>
      </c>
      <c r="E28" s="33">
        <v>0</v>
      </c>
      <c r="F28" s="34">
        <v>1838.14025</v>
      </c>
      <c r="G28" s="34">
        <v>0</v>
      </c>
      <c r="H28" s="34">
        <f>F28</f>
        <v>1838.14025</v>
      </c>
      <c r="I28" s="33">
        <v>1268.92575</v>
      </c>
      <c r="J28" s="33">
        <v>0</v>
      </c>
      <c r="K28" s="46" t="s">
        <v>9</v>
      </c>
      <c r="L28" s="219"/>
      <c r="M28" s="219"/>
    </row>
    <row r="29" spans="1:13" ht="90" customHeight="1">
      <c r="A29" s="64" t="s">
        <v>143</v>
      </c>
      <c r="B29" s="46" t="s">
        <v>161</v>
      </c>
      <c r="C29" s="11" t="s">
        <v>46</v>
      </c>
      <c r="D29" s="33">
        <f>F29+I29</f>
        <v>1954.94187</v>
      </c>
      <c r="E29" s="33">
        <v>0</v>
      </c>
      <c r="F29" s="34">
        <f>H29</f>
        <v>1161.85975</v>
      </c>
      <c r="G29" s="34">
        <v>0</v>
      </c>
      <c r="H29" s="34">
        <v>1161.85975</v>
      </c>
      <c r="I29" s="33">
        <v>793.08212</v>
      </c>
      <c r="J29" s="33">
        <v>0</v>
      </c>
      <c r="K29" s="46" t="s">
        <v>9</v>
      </c>
      <c r="L29" s="219"/>
      <c r="M29" s="219"/>
    </row>
    <row r="30" spans="1:13" ht="99.75" customHeight="1">
      <c r="A30" s="64" t="s">
        <v>144</v>
      </c>
      <c r="B30" s="46" t="s">
        <v>129</v>
      </c>
      <c r="C30" s="11" t="s">
        <v>46</v>
      </c>
      <c r="D30" s="33">
        <f>F30+I30</f>
        <v>0</v>
      </c>
      <c r="E30" s="33">
        <v>0</v>
      </c>
      <c r="F30" s="34">
        <v>0</v>
      </c>
      <c r="G30" s="34">
        <v>0</v>
      </c>
      <c r="H30" s="34">
        <v>0</v>
      </c>
      <c r="I30" s="33">
        <v>0</v>
      </c>
      <c r="J30" s="33">
        <v>0</v>
      </c>
      <c r="K30" s="46" t="s">
        <v>9</v>
      </c>
      <c r="L30" s="219"/>
      <c r="M30" s="219"/>
    </row>
    <row r="31" spans="1:13" ht="60" customHeight="1">
      <c r="A31" s="64" t="s">
        <v>10</v>
      </c>
      <c r="B31" s="145" t="s">
        <v>194</v>
      </c>
      <c r="C31" s="23" t="s">
        <v>47</v>
      </c>
      <c r="D31" s="37">
        <f>D32+D33+D34</f>
        <v>2171.085</v>
      </c>
      <c r="E31" s="37">
        <f>E32+E49+E33+E34</f>
        <v>0</v>
      </c>
      <c r="F31" s="37">
        <v>0</v>
      </c>
      <c r="G31" s="37">
        <v>0</v>
      </c>
      <c r="H31" s="37">
        <f>H32+H49+H33+H34</f>
        <v>0</v>
      </c>
      <c r="I31" s="37">
        <f>I32+I33+I34</f>
        <v>2171.085</v>
      </c>
      <c r="J31" s="37">
        <f>J32+J49+J33+J34</f>
        <v>0</v>
      </c>
      <c r="K31" s="46"/>
      <c r="L31" s="196" t="s">
        <v>23</v>
      </c>
      <c r="M31" s="197"/>
    </row>
    <row r="32" spans="1:13" ht="87.75" customHeight="1">
      <c r="A32" s="64" t="s">
        <v>196</v>
      </c>
      <c r="B32" s="151" t="s">
        <v>245</v>
      </c>
      <c r="C32" s="11" t="s">
        <v>47</v>
      </c>
      <c r="D32" s="33">
        <f>I32+H32</f>
        <v>0</v>
      </c>
      <c r="E32" s="33">
        <v>0</v>
      </c>
      <c r="F32" s="34">
        <f>G32+H32</f>
        <v>0</v>
      </c>
      <c r="G32" s="34">
        <v>0</v>
      </c>
      <c r="H32" s="34">
        <v>0</v>
      </c>
      <c r="I32" s="33">
        <v>0</v>
      </c>
      <c r="J32" s="33">
        <v>0</v>
      </c>
      <c r="K32" s="46" t="s">
        <v>9</v>
      </c>
      <c r="L32" s="209"/>
      <c r="M32" s="210"/>
    </row>
    <row r="33" spans="1:13" ht="99.75" customHeight="1">
      <c r="A33" s="64" t="s">
        <v>197</v>
      </c>
      <c r="B33" s="46" t="s">
        <v>129</v>
      </c>
      <c r="C33" s="11" t="s">
        <v>47</v>
      </c>
      <c r="D33" s="33">
        <f>F33+I33</f>
        <v>0</v>
      </c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3">
        <v>0</v>
      </c>
      <c r="K33" s="46" t="s">
        <v>9</v>
      </c>
      <c r="L33" s="209"/>
      <c r="M33" s="210"/>
    </row>
    <row r="34" spans="1:13" ht="99.75" customHeight="1">
      <c r="A34" s="64" t="s">
        <v>247</v>
      </c>
      <c r="B34" s="151" t="s">
        <v>248</v>
      </c>
      <c r="C34" s="11" t="s">
        <v>47</v>
      </c>
      <c r="D34" s="33">
        <f>F34+I34</f>
        <v>2171.085</v>
      </c>
      <c r="E34" s="33">
        <v>0</v>
      </c>
      <c r="F34" s="34">
        <v>0</v>
      </c>
      <c r="G34" s="34">
        <v>0</v>
      </c>
      <c r="H34" s="34">
        <v>0</v>
      </c>
      <c r="I34" s="33">
        <v>2171.085</v>
      </c>
      <c r="J34" s="33">
        <v>0</v>
      </c>
      <c r="K34" s="46" t="s">
        <v>9</v>
      </c>
      <c r="L34" s="209"/>
      <c r="M34" s="210"/>
    </row>
    <row r="35" spans="1:13" ht="60" customHeight="1">
      <c r="A35" s="64" t="s">
        <v>11</v>
      </c>
      <c r="B35" s="145" t="s">
        <v>194</v>
      </c>
      <c r="C35" s="53" t="s">
        <v>123</v>
      </c>
      <c r="D35" s="37">
        <f>D36+D37+D38+D39+D40</f>
        <v>12366.550000000001</v>
      </c>
      <c r="E35" s="37">
        <v>0</v>
      </c>
      <c r="F35" s="37">
        <v>0</v>
      </c>
      <c r="G35" s="37">
        <v>0</v>
      </c>
      <c r="H35" s="37">
        <v>0</v>
      </c>
      <c r="I35" s="37">
        <f>I36+I37+I38+I39+I40</f>
        <v>12366.550000000001</v>
      </c>
      <c r="J35" s="37">
        <v>0</v>
      </c>
      <c r="K35" s="201" t="s">
        <v>9</v>
      </c>
      <c r="L35" s="209"/>
      <c r="M35" s="210"/>
    </row>
    <row r="36" spans="1:13" ht="60" customHeight="1">
      <c r="A36" s="78" t="s">
        <v>198</v>
      </c>
      <c r="B36" s="82" t="s">
        <v>376</v>
      </c>
      <c r="C36" s="82" t="s">
        <v>123</v>
      </c>
      <c r="D36" s="80">
        <f>I36</f>
        <v>400</v>
      </c>
      <c r="E36" s="80">
        <v>0</v>
      </c>
      <c r="F36" s="81">
        <v>0</v>
      </c>
      <c r="G36" s="81">
        <v>0</v>
      </c>
      <c r="H36" s="81">
        <v>0</v>
      </c>
      <c r="I36" s="80">
        <v>400</v>
      </c>
      <c r="J36" s="80">
        <v>0</v>
      </c>
      <c r="K36" s="201"/>
      <c r="L36" s="209"/>
      <c r="M36" s="210"/>
    </row>
    <row r="37" spans="1:13" ht="60" customHeight="1">
      <c r="A37" s="78" t="s">
        <v>375</v>
      </c>
      <c r="B37" s="82" t="s">
        <v>380</v>
      </c>
      <c r="C37" s="82" t="s">
        <v>123</v>
      </c>
      <c r="D37" s="80">
        <f>I37</f>
        <v>1473.306</v>
      </c>
      <c r="E37" s="80">
        <v>0</v>
      </c>
      <c r="F37" s="81">
        <v>0</v>
      </c>
      <c r="G37" s="81">
        <v>0</v>
      </c>
      <c r="H37" s="81">
        <v>0</v>
      </c>
      <c r="I37" s="80">
        <v>1473.306</v>
      </c>
      <c r="J37" s="80">
        <v>0</v>
      </c>
      <c r="K37" s="201"/>
      <c r="L37" s="209"/>
      <c r="M37" s="210"/>
    </row>
    <row r="38" spans="1:13" ht="60" customHeight="1">
      <c r="A38" s="78" t="s">
        <v>377</v>
      </c>
      <c r="B38" s="82" t="s">
        <v>382</v>
      </c>
      <c r="C38" s="82" t="s">
        <v>123</v>
      </c>
      <c r="D38" s="80">
        <f>I38</f>
        <v>1130</v>
      </c>
      <c r="E38" s="80">
        <v>0</v>
      </c>
      <c r="F38" s="81">
        <v>0</v>
      </c>
      <c r="G38" s="81">
        <v>0</v>
      </c>
      <c r="H38" s="81">
        <v>0</v>
      </c>
      <c r="I38" s="80">
        <v>1130</v>
      </c>
      <c r="J38" s="80">
        <v>0</v>
      </c>
      <c r="K38" s="201"/>
      <c r="L38" s="209"/>
      <c r="M38" s="210"/>
    </row>
    <row r="39" spans="1:13" ht="105" customHeight="1">
      <c r="A39" s="78" t="s">
        <v>379</v>
      </c>
      <c r="B39" s="83" t="s">
        <v>383</v>
      </c>
      <c r="C39" s="82" t="s">
        <v>123</v>
      </c>
      <c r="D39" s="80">
        <f>I39</f>
        <v>8613.244</v>
      </c>
      <c r="E39" s="80">
        <v>0</v>
      </c>
      <c r="F39" s="81">
        <v>0</v>
      </c>
      <c r="G39" s="81">
        <v>0</v>
      </c>
      <c r="H39" s="81">
        <v>0</v>
      </c>
      <c r="I39" s="80">
        <v>8613.244</v>
      </c>
      <c r="J39" s="80">
        <v>0</v>
      </c>
      <c r="K39" s="201"/>
      <c r="L39" s="209"/>
      <c r="M39" s="210"/>
    </row>
    <row r="40" spans="1:13" ht="60" customHeight="1">
      <c r="A40" s="78" t="s">
        <v>381</v>
      </c>
      <c r="B40" s="82" t="s">
        <v>384</v>
      </c>
      <c r="C40" s="82" t="s">
        <v>123</v>
      </c>
      <c r="D40" s="80">
        <f>I40</f>
        <v>750</v>
      </c>
      <c r="E40" s="80">
        <v>0</v>
      </c>
      <c r="F40" s="81">
        <v>0</v>
      </c>
      <c r="G40" s="81">
        <v>0</v>
      </c>
      <c r="H40" s="81">
        <v>0</v>
      </c>
      <c r="I40" s="80">
        <v>750</v>
      </c>
      <c r="J40" s="80">
        <v>0</v>
      </c>
      <c r="K40" s="201" t="s">
        <v>9</v>
      </c>
      <c r="L40" s="209" t="s">
        <v>23</v>
      </c>
      <c r="M40" s="210"/>
    </row>
    <row r="41" spans="1:13" ht="60" customHeight="1">
      <c r="A41" s="64" t="s">
        <v>41</v>
      </c>
      <c r="B41" s="145" t="s">
        <v>194</v>
      </c>
      <c r="C41" s="53" t="s">
        <v>135</v>
      </c>
      <c r="D41" s="37">
        <f>D42+D43</f>
        <v>5500</v>
      </c>
      <c r="E41" s="37">
        <v>0</v>
      </c>
      <c r="F41" s="37">
        <v>0</v>
      </c>
      <c r="G41" s="37">
        <v>0</v>
      </c>
      <c r="H41" s="37">
        <v>0</v>
      </c>
      <c r="I41" s="37">
        <f>I42+I43</f>
        <v>5500</v>
      </c>
      <c r="J41" s="37">
        <v>0</v>
      </c>
      <c r="K41" s="201"/>
      <c r="L41" s="209"/>
      <c r="M41" s="210"/>
    </row>
    <row r="42" spans="1:13" ht="60" customHeight="1">
      <c r="A42" s="64" t="s">
        <v>199</v>
      </c>
      <c r="B42" s="46" t="s">
        <v>374</v>
      </c>
      <c r="C42" s="46" t="s">
        <v>135</v>
      </c>
      <c r="D42" s="33">
        <f>I42</f>
        <v>2500</v>
      </c>
      <c r="E42" s="33">
        <v>0</v>
      </c>
      <c r="F42" s="34">
        <v>0</v>
      </c>
      <c r="G42" s="34">
        <v>0</v>
      </c>
      <c r="H42" s="34">
        <v>0</v>
      </c>
      <c r="I42" s="33">
        <v>2500</v>
      </c>
      <c r="J42" s="33">
        <v>0</v>
      </c>
      <c r="K42" s="201"/>
      <c r="L42" s="209"/>
      <c r="M42" s="210"/>
    </row>
    <row r="43" spans="1:13" ht="60" customHeight="1">
      <c r="A43" s="64" t="s">
        <v>415</v>
      </c>
      <c r="B43" s="46" t="s">
        <v>378</v>
      </c>
      <c r="C43" s="46" t="s">
        <v>135</v>
      </c>
      <c r="D43" s="33">
        <f>I43</f>
        <v>3000</v>
      </c>
      <c r="E43" s="33">
        <v>0</v>
      </c>
      <c r="F43" s="34">
        <v>0</v>
      </c>
      <c r="G43" s="34">
        <v>0</v>
      </c>
      <c r="H43" s="34">
        <v>0</v>
      </c>
      <c r="I43" s="33">
        <v>3000</v>
      </c>
      <c r="J43" s="33">
        <v>0</v>
      </c>
      <c r="K43" s="201"/>
      <c r="L43" s="209"/>
      <c r="M43" s="210"/>
    </row>
    <row r="44" spans="1:13" ht="63.75" customHeight="1">
      <c r="A44" s="64" t="s">
        <v>84</v>
      </c>
      <c r="B44" s="145" t="s">
        <v>194</v>
      </c>
      <c r="C44" s="53" t="s">
        <v>136</v>
      </c>
      <c r="D44" s="37">
        <f>D45</f>
        <v>0</v>
      </c>
      <c r="E44" s="37">
        <f aca="true" t="shared" si="2" ref="E44:J44">E45</f>
        <v>0</v>
      </c>
      <c r="F44" s="37">
        <f t="shared" si="2"/>
        <v>0</v>
      </c>
      <c r="G44" s="37">
        <v>0</v>
      </c>
      <c r="H44" s="37">
        <f t="shared" si="2"/>
        <v>0</v>
      </c>
      <c r="I44" s="37">
        <v>0</v>
      </c>
      <c r="J44" s="37">
        <f t="shared" si="2"/>
        <v>0</v>
      </c>
      <c r="K44" s="201"/>
      <c r="L44" s="209"/>
      <c r="M44" s="210"/>
    </row>
    <row r="45" spans="1:13" ht="63.75" customHeight="1">
      <c r="A45" s="64" t="s">
        <v>404</v>
      </c>
      <c r="B45" s="46" t="s">
        <v>128</v>
      </c>
      <c r="C45" s="46" t="s">
        <v>136</v>
      </c>
      <c r="D45" s="33">
        <f>F45+I45</f>
        <v>0</v>
      </c>
      <c r="E45" s="33">
        <v>0</v>
      </c>
      <c r="F45" s="34">
        <f>G45</f>
        <v>0</v>
      </c>
      <c r="G45" s="34">
        <v>0</v>
      </c>
      <c r="H45" s="34">
        <v>0</v>
      </c>
      <c r="I45" s="33">
        <v>0</v>
      </c>
      <c r="J45" s="33">
        <v>0</v>
      </c>
      <c r="K45" s="201"/>
      <c r="L45" s="211"/>
      <c r="M45" s="212"/>
    </row>
    <row r="46" spans="1:13" ht="30" customHeight="1">
      <c r="A46" s="114" t="s">
        <v>49</v>
      </c>
      <c r="B46" s="216" t="s">
        <v>323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7"/>
    </row>
    <row r="47" spans="1:13" ht="20.25" customHeight="1">
      <c r="A47" s="206" t="s">
        <v>324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8"/>
    </row>
    <row r="48" spans="1:13" ht="21.75" customHeight="1">
      <c r="A48" s="206" t="s">
        <v>325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</row>
    <row r="49" spans="1:13" ht="104.25" customHeight="1">
      <c r="A49" s="64" t="s">
        <v>52</v>
      </c>
      <c r="B49" s="151" t="s">
        <v>246</v>
      </c>
      <c r="C49" s="53" t="s">
        <v>47</v>
      </c>
      <c r="D49" s="33">
        <f>F49+I49</f>
        <v>8686.589</v>
      </c>
      <c r="E49" s="33">
        <v>0</v>
      </c>
      <c r="F49" s="34">
        <f>G49+H49</f>
        <v>6000</v>
      </c>
      <c r="G49" s="34">
        <v>6000</v>
      </c>
      <c r="H49" s="34">
        <v>0</v>
      </c>
      <c r="I49" s="33">
        <v>2686.589</v>
      </c>
      <c r="J49" s="33">
        <v>0</v>
      </c>
      <c r="K49" s="46" t="s">
        <v>9</v>
      </c>
      <c r="L49" s="202" t="s">
        <v>23</v>
      </c>
      <c r="M49" s="203"/>
    </row>
    <row r="50" spans="1:13" ht="126" customHeight="1">
      <c r="A50" s="64" t="s">
        <v>53</v>
      </c>
      <c r="B50" s="151" t="s">
        <v>414</v>
      </c>
      <c r="C50" s="53" t="s">
        <v>123</v>
      </c>
      <c r="D50" s="33">
        <f>F50+I50</f>
        <v>7600</v>
      </c>
      <c r="E50" s="33">
        <v>0</v>
      </c>
      <c r="F50" s="34">
        <f>G50+H50</f>
        <v>6000</v>
      </c>
      <c r="G50" s="34">
        <v>6000</v>
      </c>
      <c r="H50" s="34">
        <v>0</v>
      </c>
      <c r="I50" s="33">
        <v>1600</v>
      </c>
      <c r="J50" s="33">
        <v>0</v>
      </c>
      <c r="K50" s="46" t="s">
        <v>9</v>
      </c>
      <c r="L50" s="204"/>
      <c r="M50" s="205"/>
    </row>
    <row r="51" spans="1:13" ht="33" customHeight="1">
      <c r="A51" s="187" t="s">
        <v>86</v>
      </c>
      <c r="B51" s="185" t="s">
        <v>405</v>
      </c>
      <c r="C51" s="53" t="s">
        <v>135</v>
      </c>
      <c r="D51" s="33">
        <f>F51+I51</f>
        <v>7500</v>
      </c>
      <c r="E51" s="33">
        <v>0</v>
      </c>
      <c r="F51" s="34">
        <f>G51</f>
        <v>6000</v>
      </c>
      <c r="G51" s="34">
        <v>6000</v>
      </c>
      <c r="H51" s="34">
        <v>0</v>
      </c>
      <c r="I51" s="33">
        <v>1500</v>
      </c>
      <c r="J51" s="33">
        <v>0</v>
      </c>
      <c r="K51" s="46"/>
      <c r="L51" s="134"/>
      <c r="M51" s="135"/>
    </row>
    <row r="52" spans="1:13" ht="36" customHeight="1">
      <c r="A52" s="188"/>
      <c r="B52" s="186"/>
      <c r="C52" s="53" t="s">
        <v>136</v>
      </c>
      <c r="D52" s="33">
        <f>F52+I52</f>
        <v>7500</v>
      </c>
      <c r="E52" s="33">
        <v>0</v>
      </c>
      <c r="F52" s="34">
        <f>G52</f>
        <v>6000</v>
      </c>
      <c r="G52" s="34">
        <v>6000</v>
      </c>
      <c r="H52" s="34">
        <v>0</v>
      </c>
      <c r="I52" s="33">
        <v>1500</v>
      </c>
      <c r="J52" s="33">
        <v>0</v>
      </c>
      <c r="K52" s="46"/>
      <c r="L52" s="134"/>
      <c r="M52" s="135"/>
    </row>
    <row r="53" spans="1:13" ht="24.75" customHeight="1">
      <c r="A53" s="182"/>
      <c r="B53" s="182" t="s">
        <v>4</v>
      </c>
      <c r="C53" s="11" t="s">
        <v>45</v>
      </c>
      <c r="D53" s="37">
        <f>D19</f>
        <v>26889.40543</v>
      </c>
      <c r="E53" s="37">
        <v>0</v>
      </c>
      <c r="F53" s="37">
        <f>F19</f>
        <v>7400</v>
      </c>
      <c r="G53" s="37">
        <v>0</v>
      </c>
      <c r="H53" s="37">
        <f>H19</f>
        <v>7400</v>
      </c>
      <c r="I53" s="37">
        <f>I19</f>
        <v>19489.405430000003</v>
      </c>
      <c r="J53" s="37">
        <v>0</v>
      </c>
      <c r="K53" s="201" t="s">
        <v>6</v>
      </c>
      <c r="L53" s="183"/>
      <c r="M53" s="183"/>
    </row>
    <row r="54" spans="1:13" ht="24.75" customHeight="1">
      <c r="A54" s="182"/>
      <c r="B54" s="182"/>
      <c r="C54" s="11" t="s">
        <v>46</v>
      </c>
      <c r="D54" s="37">
        <f>D25</f>
        <v>9567.085579999999</v>
      </c>
      <c r="E54" s="37">
        <f aca="true" t="shared" si="3" ref="E54:J54">E25</f>
        <v>0</v>
      </c>
      <c r="F54" s="37">
        <f t="shared" si="3"/>
        <v>3000</v>
      </c>
      <c r="G54" s="37">
        <f t="shared" si="3"/>
        <v>0</v>
      </c>
      <c r="H54" s="37">
        <f t="shared" si="3"/>
        <v>3000</v>
      </c>
      <c r="I54" s="37">
        <f t="shared" si="3"/>
        <v>6567.08558</v>
      </c>
      <c r="J54" s="37">
        <f t="shared" si="3"/>
        <v>0</v>
      </c>
      <c r="K54" s="201"/>
      <c r="L54" s="183"/>
      <c r="M54" s="183"/>
    </row>
    <row r="55" spans="1:13" ht="24.75" customHeight="1">
      <c r="A55" s="182"/>
      <c r="B55" s="182"/>
      <c r="C55" s="46" t="s">
        <v>47</v>
      </c>
      <c r="D55" s="37">
        <f>D31+D49</f>
        <v>10857.673999999999</v>
      </c>
      <c r="E55" s="37">
        <f>E31</f>
        <v>0</v>
      </c>
      <c r="F55" s="37">
        <f>F49</f>
        <v>6000</v>
      </c>
      <c r="G55" s="37">
        <f>G49</f>
        <v>6000</v>
      </c>
      <c r="H55" s="37">
        <f>H49</f>
        <v>0</v>
      </c>
      <c r="I55" s="37">
        <f>I31+I49</f>
        <v>4857.674</v>
      </c>
      <c r="J55" s="37">
        <v>0</v>
      </c>
      <c r="K55" s="201"/>
      <c r="L55" s="183"/>
      <c r="M55" s="183"/>
    </row>
    <row r="56" spans="1:13" ht="24.75" customHeight="1">
      <c r="A56" s="182"/>
      <c r="B56" s="182"/>
      <c r="C56" s="6" t="s">
        <v>123</v>
      </c>
      <c r="D56" s="37">
        <f>F56+I56</f>
        <v>19966.550000000003</v>
      </c>
      <c r="E56" s="37">
        <f aca="true" t="shared" si="4" ref="E56:J56">E35</f>
        <v>0</v>
      </c>
      <c r="F56" s="37">
        <f>G56</f>
        <v>6000</v>
      </c>
      <c r="G56" s="37">
        <f>G50</f>
        <v>6000</v>
      </c>
      <c r="H56" s="37">
        <f t="shared" si="4"/>
        <v>0</v>
      </c>
      <c r="I56" s="37">
        <f>I35+I50</f>
        <v>13966.550000000001</v>
      </c>
      <c r="J56" s="37">
        <f t="shared" si="4"/>
        <v>0</v>
      </c>
      <c r="K56" s="201"/>
      <c r="L56" s="183"/>
      <c r="M56" s="183"/>
    </row>
    <row r="57" spans="1:13" ht="24.75" customHeight="1">
      <c r="A57" s="182"/>
      <c r="B57" s="182"/>
      <c r="C57" s="6" t="s">
        <v>135</v>
      </c>
      <c r="D57" s="37">
        <f>D51+D41</f>
        <v>13000</v>
      </c>
      <c r="E57" s="37">
        <f aca="true" t="shared" si="5" ref="E57:J57">E41</f>
        <v>0</v>
      </c>
      <c r="F57" s="37">
        <f>F51</f>
        <v>6000</v>
      </c>
      <c r="G57" s="37">
        <f>G51</f>
        <v>6000</v>
      </c>
      <c r="H57" s="37">
        <f t="shared" si="5"/>
        <v>0</v>
      </c>
      <c r="I57" s="37">
        <f>I51+I41</f>
        <v>7000</v>
      </c>
      <c r="J57" s="37">
        <f t="shared" si="5"/>
        <v>0</v>
      </c>
      <c r="K57" s="201"/>
      <c r="L57" s="183"/>
      <c r="M57" s="183"/>
    </row>
    <row r="58" spans="1:13" ht="24.75" customHeight="1">
      <c r="A58" s="182"/>
      <c r="B58" s="182"/>
      <c r="C58" s="6" t="s">
        <v>136</v>
      </c>
      <c r="D58" s="37">
        <f>F58+I58</f>
        <v>7500</v>
      </c>
      <c r="E58" s="37">
        <v>0</v>
      </c>
      <c r="F58" s="37">
        <f>F52</f>
        <v>6000</v>
      </c>
      <c r="G58" s="37">
        <f>F52</f>
        <v>6000</v>
      </c>
      <c r="H58" s="37">
        <v>0</v>
      </c>
      <c r="I58" s="37">
        <f>I52</f>
        <v>1500</v>
      </c>
      <c r="J58" s="37">
        <v>0</v>
      </c>
      <c r="K58" s="201"/>
      <c r="L58" s="183"/>
      <c r="M58" s="183"/>
    </row>
    <row r="59" spans="1:13" ht="24.75" customHeight="1">
      <c r="A59" s="182"/>
      <c r="B59" s="182"/>
      <c r="C59" s="23" t="s">
        <v>406</v>
      </c>
      <c r="D59" s="37">
        <f>D53+D54+D55+D56+D57+D58</f>
        <v>87780.71501</v>
      </c>
      <c r="E59" s="37">
        <f>E53+E54+E55+E56+E57</f>
        <v>0</v>
      </c>
      <c r="F59" s="37">
        <f>F53+F54+F55+F56+F57+F58</f>
        <v>34400</v>
      </c>
      <c r="G59" s="37">
        <f>G55+G56+G57+G58</f>
        <v>24000</v>
      </c>
      <c r="H59" s="37">
        <f>H53+H54</f>
        <v>10400</v>
      </c>
      <c r="I59" s="37">
        <f>I53+I54+I55+I56+I57+I58</f>
        <v>53380.71501</v>
      </c>
      <c r="J59" s="37">
        <f>J53+J54+J55+J56+J57</f>
        <v>0</v>
      </c>
      <c r="K59" s="201"/>
      <c r="L59" s="183"/>
      <c r="M59" s="183"/>
    </row>
    <row r="60" spans="1:13" ht="18" customHeight="1">
      <c r="A60" s="21"/>
      <c r="B60" s="24"/>
      <c r="C60" s="29"/>
      <c r="D60" s="26"/>
      <c r="E60" s="26"/>
      <c r="F60" s="26"/>
      <c r="G60" s="26"/>
      <c r="H60" s="26"/>
      <c r="I60" s="26"/>
      <c r="J60" s="30"/>
      <c r="K60" s="21"/>
      <c r="L60" s="22"/>
      <c r="M60" s="22"/>
    </row>
    <row r="61" spans="2:9" ht="27" customHeight="1">
      <c r="B61" s="31"/>
      <c r="C61" s="31"/>
      <c r="D61" s="31"/>
      <c r="G61" s="189"/>
      <c r="H61" s="189"/>
      <c r="I61" s="189"/>
    </row>
    <row r="62" ht="15">
      <c r="B62" s="2"/>
    </row>
    <row r="63" spans="2:9" ht="31.5" customHeight="1">
      <c r="B63" s="2"/>
      <c r="G63" s="189"/>
      <c r="H63" s="189"/>
      <c r="I63" s="189"/>
    </row>
    <row r="64" ht="15">
      <c r="B64" s="2"/>
    </row>
    <row r="65" spans="2:9" ht="24.75" customHeight="1">
      <c r="B65" s="2"/>
      <c r="G65" s="189"/>
      <c r="H65" s="189"/>
      <c r="I65" s="189"/>
    </row>
    <row r="66" ht="15">
      <c r="B66" s="2"/>
    </row>
    <row r="67" spans="2:9" ht="30" customHeight="1">
      <c r="B67" s="2"/>
      <c r="G67" s="189"/>
      <c r="H67" s="189"/>
      <c r="I67" s="189"/>
    </row>
    <row r="68" ht="15">
      <c r="B68" s="2"/>
    </row>
    <row r="69" spans="2:11" ht="24" customHeight="1">
      <c r="B69" s="16"/>
      <c r="C69" s="16"/>
      <c r="D69" s="16"/>
      <c r="E69" s="16"/>
      <c r="F69" s="16"/>
      <c r="G69" s="184"/>
      <c r="H69" s="184"/>
      <c r="I69" s="184"/>
      <c r="J69" s="16"/>
      <c r="K69" s="16"/>
    </row>
  </sheetData>
  <sheetProtection/>
  <mergeCells count="48">
    <mergeCell ref="G69:I69"/>
    <mergeCell ref="A3:M3"/>
    <mergeCell ref="A4:M4"/>
    <mergeCell ref="A5:M5"/>
    <mergeCell ref="B51:B52"/>
    <mergeCell ref="A51:A52"/>
    <mergeCell ref="G61:I61"/>
    <mergeCell ref="G63:I63"/>
    <mergeCell ref="G65:I65"/>
    <mergeCell ref="G67:I67"/>
    <mergeCell ref="A53:A59"/>
    <mergeCell ref="B53:B59"/>
    <mergeCell ref="K53:K59"/>
    <mergeCell ref="L53:M59"/>
    <mergeCell ref="A18:M18"/>
    <mergeCell ref="L19:M22"/>
    <mergeCell ref="L23:M30"/>
    <mergeCell ref="L31:M39"/>
    <mergeCell ref="K35:K39"/>
    <mergeCell ref="L14:M14"/>
    <mergeCell ref="B15:M15"/>
    <mergeCell ref="A16:M16"/>
    <mergeCell ref="A17:M17"/>
    <mergeCell ref="E9:I9"/>
    <mergeCell ref="K9:K13"/>
    <mergeCell ref="L9:M13"/>
    <mergeCell ref="E10:E13"/>
    <mergeCell ref="F10:I10"/>
    <mergeCell ref="F11:H11"/>
    <mergeCell ref="I11:I13"/>
    <mergeCell ref="F12:F13"/>
    <mergeCell ref="G12:H12"/>
    <mergeCell ref="J9:J13"/>
    <mergeCell ref="A1:M1"/>
    <mergeCell ref="A2:D2"/>
    <mergeCell ref="E2:M2"/>
    <mergeCell ref="B46:M46"/>
    <mergeCell ref="A7:M7"/>
    <mergeCell ref="K6:M6"/>
    <mergeCell ref="A9:A13"/>
    <mergeCell ref="B9:B13"/>
    <mergeCell ref="C9:C13"/>
    <mergeCell ref="D9:D13"/>
    <mergeCell ref="K40:K45"/>
    <mergeCell ref="L49:M50"/>
    <mergeCell ref="A47:M47"/>
    <mergeCell ref="A48:M48"/>
    <mergeCell ref="L40:M4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4" manualBreakCount="4">
    <brk id="22" max="12" man="1"/>
    <brk id="30" max="12" man="1"/>
    <brk id="39" max="12" man="1"/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zoomScale="85" zoomScaleNormal="75" zoomScaleSheetLayoutView="85" workbookViewId="0" topLeftCell="A103">
      <selection activeCell="B106" sqref="B106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ht="15">
      <c r="A1" s="7" t="s">
        <v>24</v>
      </c>
    </row>
    <row r="2" spans="1:13" ht="21" customHeight="1">
      <c r="A2" s="213" t="s">
        <v>201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70"/>
    </row>
    <row r="3" spans="1:13" ht="21" customHeight="1">
      <c r="A3" s="215" t="s">
        <v>409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31"/>
    </row>
    <row r="4" spans="1:13" ht="21" customHeight="1">
      <c r="A4" s="215" t="s">
        <v>402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31"/>
    </row>
    <row r="5" spans="1:13" ht="21" customHeight="1">
      <c r="A5" s="215" t="s">
        <v>403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31"/>
    </row>
    <row r="6" spans="1:13" ht="15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31"/>
    </row>
    <row r="7" spans="1:12" ht="15">
      <c r="A7" s="7"/>
      <c r="J7" s="215"/>
      <c r="K7" s="215"/>
      <c r="L7" s="215"/>
    </row>
    <row r="8" spans="1:12" ht="33" customHeight="1">
      <c r="A8" s="165" t="s">
        <v>118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8.75" customHeight="1">
      <c r="A10" s="219" t="s">
        <v>0</v>
      </c>
      <c r="B10" s="219" t="s">
        <v>25</v>
      </c>
      <c r="C10" s="219" t="s">
        <v>13</v>
      </c>
      <c r="D10" s="219" t="s">
        <v>14</v>
      </c>
      <c r="E10" s="219" t="s">
        <v>26</v>
      </c>
      <c r="F10" s="219"/>
      <c r="G10" s="219"/>
      <c r="H10" s="219"/>
      <c r="I10" s="219"/>
      <c r="J10" s="219" t="s">
        <v>27</v>
      </c>
      <c r="K10" s="219" t="s">
        <v>28</v>
      </c>
      <c r="L10" s="219" t="s">
        <v>29</v>
      </c>
    </row>
    <row r="11" spans="1:12" ht="18" customHeight="1">
      <c r="A11" s="219"/>
      <c r="B11" s="219"/>
      <c r="C11" s="219"/>
      <c r="D11" s="219"/>
      <c r="E11" s="219" t="s">
        <v>30</v>
      </c>
      <c r="F11" s="219" t="s">
        <v>18</v>
      </c>
      <c r="G11" s="219"/>
      <c r="H11" s="219"/>
      <c r="I11" s="219"/>
      <c r="J11" s="219"/>
      <c r="K11" s="219"/>
      <c r="L11" s="219"/>
    </row>
    <row r="12" spans="1:12" ht="27" customHeight="1">
      <c r="A12" s="219"/>
      <c r="B12" s="219"/>
      <c r="C12" s="219"/>
      <c r="D12" s="219"/>
      <c r="E12" s="219"/>
      <c r="F12" s="219" t="s">
        <v>31</v>
      </c>
      <c r="G12" s="219"/>
      <c r="H12" s="219"/>
      <c r="I12" s="219" t="s">
        <v>3</v>
      </c>
      <c r="J12" s="219"/>
      <c r="K12" s="219"/>
      <c r="L12" s="219"/>
    </row>
    <row r="13" spans="1:12" ht="18.75" customHeight="1">
      <c r="A13" s="219"/>
      <c r="B13" s="219"/>
      <c r="C13" s="219"/>
      <c r="D13" s="219"/>
      <c r="E13" s="219"/>
      <c r="F13" s="219" t="s">
        <v>134</v>
      </c>
      <c r="G13" s="219" t="s">
        <v>131</v>
      </c>
      <c r="H13" s="219"/>
      <c r="I13" s="219"/>
      <c r="J13" s="219"/>
      <c r="K13" s="219"/>
      <c r="L13" s="219"/>
    </row>
    <row r="14" spans="1:12" ht="40.5" customHeight="1">
      <c r="A14" s="219"/>
      <c r="B14" s="219"/>
      <c r="C14" s="219"/>
      <c r="D14" s="219"/>
      <c r="E14" s="219"/>
      <c r="F14" s="219"/>
      <c r="G14" s="6" t="s">
        <v>132</v>
      </c>
      <c r="H14" s="6" t="s">
        <v>133</v>
      </c>
      <c r="I14" s="219"/>
      <c r="J14" s="219"/>
      <c r="K14" s="219"/>
      <c r="L14" s="219"/>
    </row>
    <row r="15" spans="1:12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</row>
    <row r="16" spans="1:12" ht="21" customHeight="1">
      <c r="A16" s="25">
        <v>1</v>
      </c>
      <c r="B16" s="164" t="s">
        <v>57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21.75" customHeight="1">
      <c r="A17" s="194" t="s">
        <v>58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1:12" ht="12.75">
      <c r="A18" s="194" t="s">
        <v>59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1:12" ht="11.2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20.25" customHeight="1">
      <c r="A20" s="195" t="s">
        <v>43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3" ht="19.5" customHeight="1">
      <c r="A21" s="183" t="s">
        <v>5</v>
      </c>
      <c r="B21" s="201" t="s">
        <v>33</v>
      </c>
      <c r="C21" s="11" t="s">
        <v>45</v>
      </c>
      <c r="D21" s="33">
        <f>I21</f>
        <v>1087.928</v>
      </c>
      <c r="E21" s="33">
        <v>0</v>
      </c>
      <c r="F21" s="33">
        <v>0</v>
      </c>
      <c r="G21" s="33">
        <v>0</v>
      </c>
      <c r="H21" s="33">
        <v>0</v>
      </c>
      <c r="I21" s="33">
        <v>1087.928</v>
      </c>
      <c r="J21" s="52">
        <v>0</v>
      </c>
      <c r="K21" s="193" t="s">
        <v>7</v>
      </c>
      <c r="L21" s="175" t="s">
        <v>32</v>
      </c>
      <c r="M21" s="8"/>
    </row>
    <row r="22" spans="1:13" ht="19.5" customHeight="1">
      <c r="A22" s="183"/>
      <c r="B22" s="201"/>
      <c r="C22" s="6" t="s">
        <v>46</v>
      </c>
      <c r="D22" s="33">
        <f>I22</f>
        <v>1087.445</v>
      </c>
      <c r="E22" s="33">
        <v>0</v>
      </c>
      <c r="F22" s="33">
        <v>0</v>
      </c>
      <c r="G22" s="33">
        <v>0</v>
      </c>
      <c r="H22" s="33">
        <v>0</v>
      </c>
      <c r="I22" s="33">
        <v>1087.445</v>
      </c>
      <c r="J22" s="52">
        <v>0</v>
      </c>
      <c r="K22" s="193"/>
      <c r="L22" s="190"/>
      <c r="M22" s="8"/>
    </row>
    <row r="23" spans="1:13" ht="19.5" customHeight="1">
      <c r="A23" s="183"/>
      <c r="B23" s="201"/>
      <c r="C23" s="46" t="s">
        <v>47</v>
      </c>
      <c r="D23" s="33">
        <f>I23</f>
        <v>1130.876</v>
      </c>
      <c r="E23" s="33">
        <v>0</v>
      </c>
      <c r="F23" s="33">
        <v>0</v>
      </c>
      <c r="G23" s="33">
        <v>0</v>
      </c>
      <c r="H23" s="33">
        <v>0</v>
      </c>
      <c r="I23" s="33">
        <v>1130.876</v>
      </c>
      <c r="J23" s="33">
        <v>0</v>
      </c>
      <c r="K23" s="193"/>
      <c r="L23" s="190"/>
      <c r="M23" s="8"/>
    </row>
    <row r="24" spans="1:13" ht="19.5" customHeight="1">
      <c r="A24" s="183"/>
      <c r="B24" s="201"/>
      <c r="C24" s="6" t="s">
        <v>123</v>
      </c>
      <c r="D24" s="33">
        <f>I24</f>
        <v>1250</v>
      </c>
      <c r="E24" s="33">
        <v>0</v>
      </c>
      <c r="F24" s="33">
        <v>0</v>
      </c>
      <c r="G24" s="33">
        <v>0</v>
      </c>
      <c r="H24" s="33">
        <v>0</v>
      </c>
      <c r="I24" s="33">
        <v>1250</v>
      </c>
      <c r="J24" s="52">
        <v>0</v>
      </c>
      <c r="K24" s="193"/>
      <c r="L24" s="190"/>
      <c r="M24" s="8"/>
    </row>
    <row r="25" spans="1:13" ht="19.5" customHeight="1">
      <c r="A25" s="183"/>
      <c r="B25" s="201"/>
      <c r="C25" s="6" t="s">
        <v>135</v>
      </c>
      <c r="D25" s="33">
        <f>I25</f>
        <v>1250</v>
      </c>
      <c r="E25" s="33">
        <v>0</v>
      </c>
      <c r="F25" s="33">
        <v>0</v>
      </c>
      <c r="G25" s="33">
        <v>0</v>
      </c>
      <c r="H25" s="33">
        <v>0</v>
      </c>
      <c r="I25" s="33">
        <v>1250</v>
      </c>
      <c r="J25" s="52">
        <v>0</v>
      </c>
      <c r="K25" s="193"/>
      <c r="L25" s="190"/>
      <c r="M25" s="8"/>
    </row>
    <row r="26" spans="1:13" ht="19.5" customHeight="1">
      <c r="A26" s="183"/>
      <c r="B26" s="201"/>
      <c r="C26" s="6" t="s">
        <v>136</v>
      </c>
      <c r="D26" s="33">
        <v>1250</v>
      </c>
      <c r="E26" s="33">
        <v>0</v>
      </c>
      <c r="F26" s="33">
        <v>0</v>
      </c>
      <c r="G26" s="33">
        <v>0</v>
      </c>
      <c r="H26" s="33">
        <v>0</v>
      </c>
      <c r="I26" s="33">
        <v>1250</v>
      </c>
      <c r="J26" s="52">
        <v>0</v>
      </c>
      <c r="K26" s="193"/>
      <c r="L26" s="190"/>
      <c r="M26" s="8"/>
    </row>
    <row r="27" spans="1:13" ht="19.5" customHeight="1">
      <c r="A27" s="183" t="s">
        <v>8</v>
      </c>
      <c r="B27" s="201" t="s">
        <v>34</v>
      </c>
      <c r="C27" s="11" t="s">
        <v>45</v>
      </c>
      <c r="D27" s="33">
        <f>E27+I27</f>
        <v>120.6</v>
      </c>
      <c r="E27" s="33">
        <v>120.6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193" t="s">
        <v>7</v>
      </c>
      <c r="L27" s="190"/>
      <c r="M27" s="8"/>
    </row>
    <row r="28" spans="1:13" ht="19.5" customHeight="1">
      <c r="A28" s="183"/>
      <c r="B28" s="201"/>
      <c r="C28" s="6" t="s">
        <v>46</v>
      </c>
      <c r="D28" s="33">
        <f>E28+I28</f>
        <v>120.6</v>
      </c>
      <c r="E28" s="33">
        <v>120.6</v>
      </c>
      <c r="F28" s="33">
        <v>0</v>
      </c>
      <c r="G28" s="33">
        <v>0</v>
      </c>
      <c r="H28" s="33">
        <v>0</v>
      </c>
      <c r="I28" s="33">
        <v>0</v>
      </c>
      <c r="J28" s="52">
        <v>0</v>
      </c>
      <c r="K28" s="193"/>
      <c r="L28" s="190"/>
      <c r="M28" s="8"/>
    </row>
    <row r="29" spans="1:13" ht="19.5" customHeight="1">
      <c r="A29" s="183"/>
      <c r="B29" s="201"/>
      <c r="C29" s="46" t="s">
        <v>47</v>
      </c>
      <c r="D29" s="54">
        <f>E29+I29</f>
        <v>123.3</v>
      </c>
      <c r="E29" s="54">
        <v>123.3</v>
      </c>
      <c r="F29" s="33">
        <v>0</v>
      </c>
      <c r="G29" s="33">
        <v>0</v>
      </c>
      <c r="H29" s="33">
        <v>0</v>
      </c>
      <c r="I29" s="54">
        <v>0</v>
      </c>
      <c r="J29" s="54">
        <v>0</v>
      </c>
      <c r="K29" s="193"/>
      <c r="L29" s="190"/>
      <c r="M29" s="9"/>
    </row>
    <row r="30" spans="1:13" ht="19.5" customHeight="1">
      <c r="A30" s="183"/>
      <c r="B30" s="201"/>
      <c r="C30" s="6" t="s">
        <v>123</v>
      </c>
      <c r="D30" s="35">
        <f>E30</f>
        <v>123.3</v>
      </c>
      <c r="E30" s="35">
        <v>123.3</v>
      </c>
      <c r="F30" s="33">
        <v>0</v>
      </c>
      <c r="G30" s="33">
        <v>0</v>
      </c>
      <c r="H30" s="33">
        <v>0</v>
      </c>
      <c r="I30" s="35">
        <v>0</v>
      </c>
      <c r="J30" s="35">
        <v>0</v>
      </c>
      <c r="K30" s="193"/>
      <c r="L30" s="190"/>
      <c r="M30" s="9"/>
    </row>
    <row r="31" spans="1:13" ht="19.5" customHeight="1">
      <c r="A31" s="183"/>
      <c r="B31" s="201"/>
      <c r="C31" s="6" t="s">
        <v>135</v>
      </c>
      <c r="D31" s="35">
        <f>E31</f>
        <v>123.3</v>
      </c>
      <c r="E31" s="35">
        <v>123.3</v>
      </c>
      <c r="F31" s="33">
        <v>0</v>
      </c>
      <c r="G31" s="33">
        <v>0</v>
      </c>
      <c r="H31" s="33">
        <v>0</v>
      </c>
      <c r="I31" s="35">
        <v>0</v>
      </c>
      <c r="J31" s="35">
        <v>0</v>
      </c>
      <c r="K31" s="193"/>
      <c r="L31" s="190"/>
      <c r="M31" s="9"/>
    </row>
    <row r="32" spans="1:13" ht="19.5" customHeight="1">
      <c r="A32" s="183"/>
      <c r="B32" s="201"/>
      <c r="C32" s="6" t="s">
        <v>136</v>
      </c>
      <c r="D32" s="35">
        <f>E32</f>
        <v>123.3</v>
      </c>
      <c r="E32" s="35">
        <v>123.3</v>
      </c>
      <c r="F32" s="33">
        <v>0</v>
      </c>
      <c r="G32" s="33">
        <v>0</v>
      </c>
      <c r="H32" s="33">
        <v>0</v>
      </c>
      <c r="I32" s="35">
        <v>0</v>
      </c>
      <c r="J32" s="35">
        <v>0</v>
      </c>
      <c r="K32" s="193"/>
      <c r="L32" s="190"/>
      <c r="M32" s="9"/>
    </row>
    <row r="33" spans="1:14" ht="19.5" customHeight="1">
      <c r="A33" s="183" t="s">
        <v>10</v>
      </c>
      <c r="B33" s="201" t="s">
        <v>122</v>
      </c>
      <c r="C33" s="11" t="s">
        <v>45</v>
      </c>
      <c r="D33" s="33">
        <f aca="true" t="shared" si="0" ref="D33:D44">I33</f>
        <v>139.72</v>
      </c>
      <c r="E33" s="33">
        <v>0</v>
      </c>
      <c r="F33" s="33">
        <v>0</v>
      </c>
      <c r="G33" s="33">
        <v>0</v>
      </c>
      <c r="H33" s="33">
        <v>0</v>
      </c>
      <c r="I33" s="33">
        <v>139.72</v>
      </c>
      <c r="J33" s="33">
        <v>0</v>
      </c>
      <c r="K33" s="201" t="s">
        <v>35</v>
      </c>
      <c r="L33" s="190" t="s">
        <v>32</v>
      </c>
      <c r="M33" s="9"/>
      <c r="N33" s="1"/>
    </row>
    <row r="34" spans="1:14" ht="19.5" customHeight="1">
      <c r="A34" s="183"/>
      <c r="B34" s="201"/>
      <c r="C34" s="6" t="s">
        <v>46</v>
      </c>
      <c r="D34" s="33">
        <f t="shared" si="0"/>
        <v>97.2</v>
      </c>
      <c r="E34" s="33">
        <v>0</v>
      </c>
      <c r="F34" s="33">
        <v>0</v>
      </c>
      <c r="G34" s="33">
        <v>0</v>
      </c>
      <c r="H34" s="33">
        <v>0</v>
      </c>
      <c r="I34" s="54">
        <v>97.2</v>
      </c>
      <c r="J34" s="35">
        <v>0</v>
      </c>
      <c r="K34" s="201"/>
      <c r="L34" s="190"/>
      <c r="M34" s="9"/>
      <c r="N34" s="1"/>
    </row>
    <row r="35" spans="1:14" ht="19.5" customHeight="1">
      <c r="A35" s="183"/>
      <c r="B35" s="201"/>
      <c r="C35" s="46" t="s">
        <v>47</v>
      </c>
      <c r="D35" s="54">
        <f t="shared" si="0"/>
        <v>84.34</v>
      </c>
      <c r="E35" s="54">
        <v>0</v>
      </c>
      <c r="F35" s="33">
        <v>0</v>
      </c>
      <c r="G35" s="33">
        <v>0</v>
      </c>
      <c r="H35" s="33">
        <v>0</v>
      </c>
      <c r="I35" s="54">
        <v>84.34</v>
      </c>
      <c r="J35" s="54">
        <v>0</v>
      </c>
      <c r="K35" s="201"/>
      <c r="L35" s="190"/>
      <c r="M35" s="9"/>
      <c r="N35" s="1"/>
    </row>
    <row r="36" spans="1:14" ht="19.5" customHeight="1">
      <c r="A36" s="183"/>
      <c r="B36" s="201"/>
      <c r="C36" s="46" t="s">
        <v>123</v>
      </c>
      <c r="D36" s="54">
        <f t="shared" si="0"/>
        <v>137.5</v>
      </c>
      <c r="E36" s="54">
        <v>0</v>
      </c>
      <c r="F36" s="33">
        <v>0</v>
      </c>
      <c r="G36" s="33">
        <v>0</v>
      </c>
      <c r="H36" s="33">
        <v>0</v>
      </c>
      <c r="I36" s="54">
        <v>137.5</v>
      </c>
      <c r="J36" s="54">
        <v>0</v>
      </c>
      <c r="K36" s="201"/>
      <c r="L36" s="190"/>
      <c r="M36" s="9"/>
      <c r="N36" s="1"/>
    </row>
    <row r="37" spans="1:14" ht="19.5" customHeight="1">
      <c r="A37" s="183"/>
      <c r="B37" s="201"/>
      <c r="C37" s="6" t="s">
        <v>135</v>
      </c>
      <c r="D37" s="35">
        <f t="shared" si="0"/>
        <v>137.5</v>
      </c>
      <c r="E37" s="35">
        <v>0</v>
      </c>
      <c r="F37" s="35">
        <v>0</v>
      </c>
      <c r="G37" s="35">
        <v>0</v>
      </c>
      <c r="H37" s="35">
        <v>0</v>
      </c>
      <c r="I37" s="35">
        <v>137.5</v>
      </c>
      <c r="J37" s="35">
        <v>0</v>
      </c>
      <c r="K37" s="201"/>
      <c r="L37" s="190"/>
      <c r="M37" s="9"/>
      <c r="N37" s="1"/>
    </row>
    <row r="38" spans="1:14" ht="19.5" customHeight="1">
      <c r="A38" s="183"/>
      <c r="B38" s="201"/>
      <c r="C38" s="6" t="s">
        <v>136</v>
      </c>
      <c r="D38" s="35">
        <f t="shared" si="0"/>
        <v>137.5</v>
      </c>
      <c r="E38" s="35">
        <v>0</v>
      </c>
      <c r="F38" s="35">
        <v>0</v>
      </c>
      <c r="G38" s="35">
        <v>0</v>
      </c>
      <c r="H38" s="35">
        <v>0</v>
      </c>
      <c r="I38" s="35">
        <v>137.5</v>
      </c>
      <c r="J38" s="35">
        <v>0</v>
      </c>
      <c r="K38" s="201"/>
      <c r="L38" s="190"/>
      <c r="M38" s="9"/>
      <c r="N38" s="1"/>
    </row>
    <row r="39" spans="1:14" ht="19.5" customHeight="1">
      <c r="A39" s="183" t="s">
        <v>11</v>
      </c>
      <c r="B39" s="201" t="s">
        <v>115</v>
      </c>
      <c r="C39" s="11" t="s">
        <v>45</v>
      </c>
      <c r="D39" s="35">
        <f t="shared" si="0"/>
        <v>675.03571</v>
      </c>
      <c r="E39" s="35">
        <v>0</v>
      </c>
      <c r="F39" s="33">
        <v>0</v>
      </c>
      <c r="G39" s="33">
        <v>0</v>
      </c>
      <c r="H39" s="33">
        <v>0</v>
      </c>
      <c r="I39" s="35">
        <v>675.03571</v>
      </c>
      <c r="J39" s="35">
        <v>0</v>
      </c>
      <c r="K39" s="193" t="s">
        <v>7</v>
      </c>
      <c r="L39" s="190"/>
      <c r="M39" s="9"/>
      <c r="N39" s="1"/>
    </row>
    <row r="40" spans="1:14" ht="19.5" customHeight="1">
      <c r="A40" s="183"/>
      <c r="B40" s="201"/>
      <c r="C40" s="6" t="s">
        <v>46</v>
      </c>
      <c r="D40" s="54">
        <f t="shared" si="0"/>
        <v>680</v>
      </c>
      <c r="E40" s="35">
        <v>0</v>
      </c>
      <c r="F40" s="33">
        <v>0</v>
      </c>
      <c r="G40" s="33">
        <v>0</v>
      </c>
      <c r="H40" s="33">
        <v>0</v>
      </c>
      <c r="I40" s="54">
        <v>680</v>
      </c>
      <c r="J40" s="35">
        <v>0</v>
      </c>
      <c r="K40" s="193"/>
      <c r="L40" s="190"/>
      <c r="M40" s="9"/>
      <c r="N40" s="1"/>
    </row>
    <row r="41" spans="1:14" ht="19.5" customHeight="1">
      <c r="A41" s="183"/>
      <c r="B41" s="201"/>
      <c r="C41" s="46" t="s">
        <v>47</v>
      </c>
      <c r="D41" s="54">
        <f t="shared" si="0"/>
        <v>0</v>
      </c>
      <c r="E41" s="54">
        <v>0</v>
      </c>
      <c r="F41" s="33">
        <v>0</v>
      </c>
      <c r="G41" s="33">
        <v>0</v>
      </c>
      <c r="H41" s="33">
        <v>0</v>
      </c>
      <c r="I41" s="54">
        <v>0</v>
      </c>
      <c r="J41" s="54">
        <v>0</v>
      </c>
      <c r="K41" s="193"/>
      <c r="L41" s="190"/>
      <c r="M41" s="9"/>
      <c r="N41" s="1"/>
    </row>
    <row r="42" spans="1:14" ht="19.5" customHeight="1">
      <c r="A42" s="183"/>
      <c r="B42" s="201"/>
      <c r="C42" s="6" t="s">
        <v>123</v>
      </c>
      <c r="D42" s="35">
        <f t="shared" si="0"/>
        <v>0</v>
      </c>
      <c r="E42" s="35">
        <v>0</v>
      </c>
      <c r="F42" s="33">
        <v>0</v>
      </c>
      <c r="G42" s="33">
        <v>0</v>
      </c>
      <c r="H42" s="33">
        <v>0</v>
      </c>
      <c r="I42" s="35">
        <v>0</v>
      </c>
      <c r="J42" s="35">
        <v>0</v>
      </c>
      <c r="K42" s="193"/>
      <c r="L42" s="190"/>
      <c r="M42" s="9"/>
      <c r="N42" s="1"/>
    </row>
    <row r="43" spans="1:14" ht="19.5" customHeight="1">
      <c r="A43" s="183"/>
      <c r="B43" s="201"/>
      <c r="C43" s="6" t="s">
        <v>135</v>
      </c>
      <c r="D43" s="35">
        <f t="shared" si="0"/>
        <v>0</v>
      </c>
      <c r="E43" s="35">
        <v>0</v>
      </c>
      <c r="F43" s="33">
        <v>0</v>
      </c>
      <c r="G43" s="33">
        <v>0</v>
      </c>
      <c r="H43" s="33">
        <v>0</v>
      </c>
      <c r="I43" s="35">
        <v>0</v>
      </c>
      <c r="J43" s="35">
        <v>0</v>
      </c>
      <c r="K43" s="193"/>
      <c r="L43" s="190"/>
      <c r="M43" s="9"/>
      <c r="N43" s="1"/>
    </row>
    <row r="44" spans="1:14" ht="134.25" customHeight="1">
      <c r="A44" s="64" t="s">
        <v>41</v>
      </c>
      <c r="B44" s="46" t="s">
        <v>182</v>
      </c>
      <c r="C44" s="11" t="s">
        <v>45</v>
      </c>
      <c r="D44" s="33">
        <f t="shared" si="0"/>
        <v>352.584</v>
      </c>
      <c r="E44" s="33">
        <v>0</v>
      </c>
      <c r="F44" s="33">
        <v>0</v>
      </c>
      <c r="G44" s="33">
        <v>0</v>
      </c>
      <c r="H44" s="33">
        <v>0</v>
      </c>
      <c r="I44" s="33">
        <v>352.584</v>
      </c>
      <c r="J44" s="33">
        <v>0</v>
      </c>
      <c r="K44" s="175" t="s">
        <v>9</v>
      </c>
      <c r="L44" s="190"/>
      <c r="M44" s="9"/>
      <c r="N44" s="1"/>
    </row>
    <row r="45" spans="1:14" ht="55.5" customHeight="1">
      <c r="A45" s="64" t="s">
        <v>84</v>
      </c>
      <c r="B45" s="46" t="s">
        <v>85</v>
      </c>
      <c r="C45" s="11" t="s">
        <v>45</v>
      </c>
      <c r="D45" s="33">
        <f aca="true" t="shared" si="1" ref="D45:D53">I45</f>
        <v>225.052</v>
      </c>
      <c r="E45" s="33">
        <v>0</v>
      </c>
      <c r="F45" s="33">
        <v>0</v>
      </c>
      <c r="G45" s="33">
        <v>0</v>
      </c>
      <c r="H45" s="33">
        <v>0</v>
      </c>
      <c r="I45" s="33">
        <v>225.052</v>
      </c>
      <c r="J45" s="33">
        <v>0</v>
      </c>
      <c r="K45" s="190"/>
      <c r="L45" s="190"/>
      <c r="M45" s="9"/>
      <c r="N45" s="1"/>
    </row>
    <row r="46" spans="1:14" ht="38.25" customHeight="1">
      <c r="A46" s="64" t="s">
        <v>89</v>
      </c>
      <c r="B46" s="46" t="s">
        <v>178</v>
      </c>
      <c r="C46" s="46" t="s">
        <v>46</v>
      </c>
      <c r="D46" s="33">
        <f t="shared" si="1"/>
        <v>200</v>
      </c>
      <c r="E46" s="33">
        <v>0</v>
      </c>
      <c r="F46" s="33">
        <v>0</v>
      </c>
      <c r="G46" s="33">
        <v>0</v>
      </c>
      <c r="H46" s="33">
        <v>0</v>
      </c>
      <c r="I46" s="33">
        <v>200</v>
      </c>
      <c r="J46" s="33">
        <v>0</v>
      </c>
      <c r="K46" s="190"/>
      <c r="L46" s="190"/>
      <c r="M46" s="9"/>
      <c r="N46" s="1"/>
    </row>
    <row r="47" spans="1:14" ht="63.75" customHeight="1">
      <c r="A47" s="64" t="s">
        <v>90</v>
      </c>
      <c r="B47" s="46" t="s">
        <v>116</v>
      </c>
      <c r="C47" s="6" t="s">
        <v>46</v>
      </c>
      <c r="D47" s="33">
        <f t="shared" si="1"/>
        <v>159.7</v>
      </c>
      <c r="E47" s="33">
        <v>0</v>
      </c>
      <c r="F47" s="33">
        <v>0</v>
      </c>
      <c r="G47" s="33">
        <v>0</v>
      </c>
      <c r="H47" s="33">
        <v>0</v>
      </c>
      <c r="I47" s="33">
        <v>159.7</v>
      </c>
      <c r="J47" s="33">
        <v>0</v>
      </c>
      <c r="K47" s="190"/>
      <c r="L47" s="190"/>
      <c r="M47" s="9"/>
      <c r="N47" s="1"/>
    </row>
    <row r="48" spans="1:14" ht="57" customHeight="1">
      <c r="A48" s="64" t="s">
        <v>91</v>
      </c>
      <c r="B48" s="46" t="s">
        <v>92</v>
      </c>
      <c r="C48" s="11" t="s">
        <v>45</v>
      </c>
      <c r="D48" s="33">
        <f t="shared" si="1"/>
        <v>93.265</v>
      </c>
      <c r="E48" s="33">
        <v>0</v>
      </c>
      <c r="F48" s="33">
        <v>0</v>
      </c>
      <c r="G48" s="33">
        <v>0</v>
      </c>
      <c r="H48" s="33">
        <v>0</v>
      </c>
      <c r="I48" s="33">
        <v>93.265</v>
      </c>
      <c r="J48" s="33">
        <v>0</v>
      </c>
      <c r="K48" s="190"/>
      <c r="L48" s="190"/>
      <c r="M48" s="9"/>
      <c r="N48" s="1"/>
    </row>
    <row r="49" spans="1:14" ht="65.25" customHeight="1">
      <c r="A49" s="64" t="s">
        <v>120</v>
      </c>
      <c r="B49" s="46" t="s">
        <v>121</v>
      </c>
      <c r="C49" s="6" t="s">
        <v>46</v>
      </c>
      <c r="D49" s="33">
        <f t="shared" si="1"/>
        <v>222.44925</v>
      </c>
      <c r="E49" s="33">
        <v>0</v>
      </c>
      <c r="F49" s="33">
        <v>0</v>
      </c>
      <c r="G49" s="33">
        <v>0</v>
      </c>
      <c r="H49" s="33">
        <v>0</v>
      </c>
      <c r="I49" s="33">
        <v>222.44925</v>
      </c>
      <c r="J49" s="33">
        <v>0</v>
      </c>
      <c r="K49" s="190"/>
      <c r="L49" s="190"/>
      <c r="M49" s="9"/>
      <c r="N49" s="1"/>
    </row>
    <row r="50" spans="1:14" ht="66" customHeight="1">
      <c r="A50" s="64" t="s">
        <v>126</v>
      </c>
      <c r="B50" s="46" t="s">
        <v>189</v>
      </c>
      <c r="C50" s="6" t="s">
        <v>46</v>
      </c>
      <c r="D50" s="33">
        <f t="shared" si="1"/>
        <v>1326.547</v>
      </c>
      <c r="E50" s="33">
        <v>0</v>
      </c>
      <c r="F50" s="33">
        <v>0</v>
      </c>
      <c r="G50" s="33">
        <v>0</v>
      </c>
      <c r="H50" s="33">
        <v>0</v>
      </c>
      <c r="I50" s="33">
        <v>1326.547</v>
      </c>
      <c r="J50" s="33">
        <v>0</v>
      </c>
      <c r="K50" s="46" t="s">
        <v>7</v>
      </c>
      <c r="L50" s="190"/>
      <c r="M50" s="9"/>
      <c r="N50" s="1"/>
    </row>
    <row r="51" spans="1:14" ht="66" customHeight="1">
      <c r="A51" s="64" t="s">
        <v>127</v>
      </c>
      <c r="B51" s="46" t="s">
        <v>193</v>
      </c>
      <c r="C51" s="6" t="s">
        <v>46</v>
      </c>
      <c r="D51" s="33">
        <f t="shared" si="1"/>
        <v>71.9</v>
      </c>
      <c r="E51" s="33">
        <v>0</v>
      </c>
      <c r="F51" s="33">
        <v>0</v>
      </c>
      <c r="G51" s="33">
        <v>0</v>
      </c>
      <c r="H51" s="33">
        <v>0</v>
      </c>
      <c r="I51" s="33">
        <v>71.9</v>
      </c>
      <c r="J51" s="33">
        <v>0</v>
      </c>
      <c r="K51" s="175" t="s">
        <v>6</v>
      </c>
      <c r="L51" s="190" t="s">
        <v>32</v>
      </c>
      <c r="M51" s="9"/>
      <c r="N51" s="1"/>
    </row>
    <row r="52" spans="1:14" ht="58.5" customHeight="1">
      <c r="A52" s="64" t="s">
        <v>183</v>
      </c>
      <c r="B52" s="46" t="s">
        <v>184</v>
      </c>
      <c r="C52" s="6" t="s">
        <v>46</v>
      </c>
      <c r="D52" s="33">
        <f t="shared" si="1"/>
        <v>40.267</v>
      </c>
      <c r="E52" s="33">
        <v>0</v>
      </c>
      <c r="F52" s="33">
        <v>0</v>
      </c>
      <c r="G52" s="33">
        <v>0</v>
      </c>
      <c r="H52" s="33">
        <v>0</v>
      </c>
      <c r="I52" s="33">
        <v>40.267</v>
      </c>
      <c r="J52" s="33">
        <v>0</v>
      </c>
      <c r="K52" s="191"/>
      <c r="L52" s="190"/>
      <c r="M52" s="9"/>
      <c r="N52" s="1"/>
    </row>
    <row r="53" spans="1:14" ht="66.75" customHeight="1">
      <c r="A53" s="64" t="s">
        <v>190</v>
      </c>
      <c r="B53" s="46" t="s">
        <v>191</v>
      </c>
      <c r="C53" s="6" t="s">
        <v>46</v>
      </c>
      <c r="D53" s="33">
        <f t="shared" si="1"/>
        <v>47.865</v>
      </c>
      <c r="E53" s="33">
        <v>0</v>
      </c>
      <c r="F53" s="33">
        <v>0</v>
      </c>
      <c r="G53" s="33">
        <v>0</v>
      </c>
      <c r="H53" s="33">
        <v>0</v>
      </c>
      <c r="I53" s="33">
        <v>47.865</v>
      </c>
      <c r="J53" s="33">
        <v>0</v>
      </c>
      <c r="K53" s="46" t="s">
        <v>7</v>
      </c>
      <c r="L53" s="190"/>
      <c r="M53" s="9"/>
      <c r="N53" s="1"/>
    </row>
    <row r="54" spans="1:14" ht="91.5" customHeight="1">
      <c r="A54" s="64" t="s">
        <v>223</v>
      </c>
      <c r="B54" s="46" t="s">
        <v>326</v>
      </c>
      <c r="C54" s="46" t="s">
        <v>47</v>
      </c>
      <c r="D54" s="33">
        <f aca="true" t="shared" si="2" ref="D54:D60">I54</f>
        <v>90.164</v>
      </c>
      <c r="E54" s="33">
        <v>0</v>
      </c>
      <c r="F54" s="33">
        <v>0</v>
      </c>
      <c r="G54" s="33">
        <v>0</v>
      </c>
      <c r="H54" s="33">
        <v>0</v>
      </c>
      <c r="I54" s="33">
        <v>90.164</v>
      </c>
      <c r="J54" s="33">
        <v>0</v>
      </c>
      <c r="K54" s="181" t="s">
        <v>6</v>
      </c>
      <c r="L54" s="190"/>
      <c r="M54" s="9"/>
      <c r="N54" s="1"/>
    </row>
    <row r="55" spans="1:14" ht="79.5" customHeight="1">
      <c r="A55" s="64" t="s">
        <v>249</v>
      </c>
      <c r="B55" s="46" t="s">
        <v>327</v>
      </c>
      <c r="C55" s="46" t="s">
        <v>47</v>
      </c>
      <c r="D55" s="33">
        <f t="shared" si="2"/>
        <v>330.923</v>
      </c>
      <c r="E55" s="33">
        <v>0</v>
      </c>
      <c r="F55" s="33">
        <v>0</v>
      </c>
      <c r="G55" s="33">
        <v>0</v>
      </c>
      <c r="H55" s="33">
        <v>0</v>
      </c>
      <c r="I55" s="33">
        <v>330.923</v>
      </c>
      <c r="J55" s="33">
        <v>0</v>
      </c>
      <c r="K55" s="170"/>
      <c r="L55" s="190"/>
      <c r="M55" s="9"/>
      <c r="N55" s="1"/>
    </row>
    <row r="56" spans="1:14" ht="75" customHeight="1">
      <c r="A56" s="64" t="s">
        <v>250</v>
      </c>
      <c r="B56" s="46" t="s">
        <v>328</v>
      </c>
      <c r="C56" s="46" t="s">
        <v>47</v>
      </c>
      <c r="D56" s="33">
        <f t="shared" si="2"/>
        <v>245</v>
      </c>
      <c r="E56" s="33">
        <v>0</v>
      </c>
      <c r="F56" s="33">
        <v>0</v>
      </c>
      <c r="G56" s="33">
        <v>0</v>
      </c>
      <c r="H56" s="33">
        <v>0</v>
      </c>
      <c r="I56" s="33">
        <v>245</v>
      </c>
      <c r="J56" s="33">
        <v>0</v>
      </c>
      <c r="K56" s="193" t="s">
        <v>7</v>
      </c>
      <c r="L56" s="190"/>
      <c r="M56" s="9"/>
      <c r="N56" s="1"/>
    </row>
    <row r="57" spans="1:14" ht="30" customHeight="1">
      <c r="A57" s="187" t="s">
        <v>251</v>
      </c>
      <c r="B57" s="175" t="s">
        <v>256</v>
      </c>
      <c r="C57" s="46" t="s">
        <v>47</v>
      </c>
      <c r="D57" s="33">
        <f t="shared" si="2"/>
        <v>350.79879</v>
      </c>
      <c r="E57" s="33">
        <v>0</v>
      </c>
      <c r="F57" s="33">
        <v>0</v>
      </c>
      <c r="G57" s="33">
        <v>0</v>
      </c>
      <c r="H57" s="33">
        <v>0</v>
      </c>
      <c r="I57" s="33">
        <v>350.79879</v>
      </c>
      <c r="J57" s="33">
        <v>0</v>
      </c>
      <c r="K57" s="193"/>
      <c r="L57" s="190"/>
      <c r="M57" s="9"/>
      <c r="N57" s="1"/>
    </row>
    <row r="58" spans="1:14" ht="30" customHeight="1">
      <c r="A58" s="188"/>
      <c r="B58" s="191"/>
      <c r="C58" s="46" t="s">
        <v>123</v>
      </c>
      <c r="D58" s="33">
        <f t="shared" si="2"/>
        <v>1000</v>
      </c>
      <c r="E58" s="33">
        <v>0</v>
      </c>
      <c r="F58" s="33">
        <v>0</v>
      </c>
      <c r="G58" s="33">
        <v>0</v>
      </c>
      <c r="H58" s="33">
        <v>0</v>
      </c>
      <c r="I58" s="33">
        <v>1000</v>
      </c>
      <c r="J58" s="33">
        <v>0</v>
      </c>
      <c r="K58" s="193"/>
      <c r="L58" s="190"/>
      <c r="M58" s="9"/>
      <c r="N58" s="1"/>
    </row>
    <row r="59" spans="1:14" ht="72" customHeight="1">
      <c r="A59" s="64" t="s">
        <v>252</v>
      </c>
      <c r="B59" s="46" t="s">
        <v>258</v>
      </c>
      <c r="C59" s="46" t="s">
        <v>47</v>
      </c>
      <c r="D59" s="33">
        <f t="shared" si="2"/>
        <v>91.419</v>
      </c>
      <c r="E59" s="33">
        <v>0</v>
      </c>
      <c r="F59" s="33">
        <v>0</v>
      </c>
      <c r="G59" s="33">
        <v>0</v>
      </c>
      <c r="H59" s="33">
        <v>0</v>
      </c>
      <c r="I59" s="33">
        <v>91.419</v>
      </c>
      <c r="J59" s="33">
        <v>0</v>
      </c>
      <c r="K59" s="193"/>
      <c r="L59" s="190"/>
      <c r="M59" s="9"/>
      <c r="N59" s="1"/>
    </row>
    <row r="60" spans="1:14" ht="72" customHeight="1">
      <c r="A60" s="64" t="s">
        <v>253</v>
      </c>
      <c r="B60" s="46" t="s">
        <v>366</v>
      </c>
      <c r="C60" s="46" t="s">
        <v>47</v>
      </c>
      <c r="D60" s="33">
        <f t="shared" si="2"/>
        <v>248.978</v>
      </c>
      <c r="E60" s="33">
        <v>0</v>
      </c>
      <c r="F60" s="33">
        <v>0</v>
      </c>
      <c r="G60" s="33">
        <v>0</v>
      </c>
      <c r="H60" s="33">
        <v>0</v>
      </c>
      <c r="I60" s="33">
        <v>248.978</v>
      </c>
      <c r="J60" s="33">
        <v>0</v>
      </c>
      <c r="K60" s="181" t="s">
        <v>6</v>
      </c>
      <c r="L60" s="190"/>
      <c r="M60" s="9"/>
      <c r="N60" s="1"/>
    </row>
    <row r="61" spans="1:14" ht="39.75" customHeight="1">
      <c r="A61" s="64" t="s">
        <v>254</v>
      </c>
      <c r="B61" s="46" t="s">
        <v>385</v>
      </c>
      <c r="C61" s="146" t="s">
        <v>123</v>
      </c>
      <c r="D61" s="147">
        <f>I61</f>
        <v>3500</v>
      </c>
      <c r="E61" s="147">
        <v>0</v>
      </c>
      <c r="F61" s="147">
        <v>0</v>
      </c>
      <c r="G61" s="147">
        <v>0</v>
      </c>
      <c r="H61" s="147">
        <v>0</v>
      </c>
      <c r="I61" s="147">
        <v>3500</v>
      </c>
      <c r="J61" s="147">
        <v>0</v>
      </c>
      <c r="K61" s="170"/>
      <c r="L61" s="190"/>
      <c r="M61" s="9"/>
      <c r="N61" s="1"/>
    </row>
    <row r="62" spans="1:14" ht="39.75" customHeight="1">
      <c r="A62" s="64" t="s">
        <v>255</v>
      </c>
      <c r="B62" s="46" t="s">
        <v>386</v>
      </c>
      <c r="C62" s="146" t="s">
        <v>123</v>
      </c>
      <c r="D62" s="147">
        <f>I62</f>
        <v>450</v>
      </c>
      <c r="E62" s="147">
        <v>0</v>
      </c>
      <c r="F62" s="147">
        <v>0</v>
      </c>
      <c r="G62" s="147">
        <v>0</v>
      </c>
      <c r="H62" s="147">
        <v>0</v>
      </c>
      <c r="I62" s="147">
        <v>450</v>
      </c>
      <c r="J62" s="147">
        <v>0</v>
      </c>
      <c r="K62" s="181" t="s">
        <v>6</v>
      </c>
      <c r="L62" s="162"/>
      <c r="M62" s="9"/>
      <c r="N62" s="1"/>
    </row>
    <row r="63" spans="1:14" ht="39.75" customHeight="1">
      <c r="A63" s="64" t="s">
        <v>257</v>
      </c>
      <c r="B63" s="46" t="s">
        <v>387</v>
      </c>
      <c r="C63" s="146" t="s">
        <v>123</v>
      </c>
      <c r="D63" s="147">
        <f>I63</f>
        <v>500</v>
      </c>
      <c r="E63" s="147">
        <v>0</v>
      </c>
      <c r="F63" s="147">
        <v>0</v>
      </c>
      <c r="G63" s="147">
        <v>0</v>
      </c>
      <c r="H63" s="147">
        <v>0</v>
      </c>
      <c r="I63" s="147">
        <v>500</v>
      </c>
      <c r="J63" s="147">
        <v>0</v>
      </c>
      <c r="K63" s="170"/>
      <c r="L63" s="153"/>
      <c r="M63" s="9"/>
      <c r="N63" s="1"/>
    </row>
    <row r="64" spans="1:14" ht="22.5" customHeight="1">
      <c r="A64" s="50" t="s">
        <v>49</v>
      </c>
      <c r="B64" s="167" t="s">
        <v>50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9"/>
      <c r="N64" s="1"/>
    </row>
    <row r="65" spans="1:14" ht="19.5" customHeight="1">
      <c r="A65" s="192" t="s">
        <v>21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9"/>
      <c r="N65" s="1"/>
    </row>
    <row r="66" spans="1:14" ht="19.5" customHeight="1">
      <c r="A66" s="192" t="s">
        <v>51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9"/>
      <c r="N66" s="1"/>
    </row>
    <row r="67" spans="1:14" ht="19.5" customHeight="1">
      <c r="A67" s="195" t="s">
        <v>43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9"/>
      <c r="N67" s="1"/>
    </row>
    <row r="68" spans="1:14" ht="59.25" customHeight="1">
      <c r="A68" s="67" t="s">
        <v>52</v>
      </c>
      <c r="B68" s="68" t="s">
        <v>222</v>
      </c>
      <c r="C68" s="20" t="s">
        <v>45</v>
      </c>
      <c r="D68" s="43">
        <f>D69+D79+D80</f>
        <v>2081.581</v>
      </c>
      <c r="E68" s="43">
        <f>E69+E79</f>
        <v>0</v>
      </c>
      <c r="F68" s="43">
        <f>F69+F79</f>
        <v>0</v>
      </c>
      <c r="G68" s="43">
        <f>G69+G79</f>
        <v>0</v>
      </c>
      <c r="H68" s="43">
        <f>H69+H79</f>
        <v>0</v>
      </c>
      <c r="I68" s="43">
        <f>I69+I79+I80</f>
        <v>2081.581</v>
      </c>
      <c r="J68" s="43">
        <f>J69+J79</f>
        <v>0</v>
      </c>
      <c r="K68" s="46" t="s">
        <v>220</v>
      </c>
      <c r="L68" s="175" t="s">
        <v>32</v>
      </c>
      <c r="M68" s="9"/>
      <c r="N68" s="1"/>
    </row>
    <row r="69" spans="1:14" ht="87" customHeight="1">
      <c r="A69" s="66" t="s">
        <v>63</v>
      </c>
      <c r="B69" s="65" t="s">
        <v>73</v>
      </c>
      <c r="C69" s="11" t="s">
        <v>45</v>
      </c>
      <c r="D69" s="33">
        <f aca="true" t="shared" si="3" ref="D69:D80">I69</f>
        <v>1382.807</v>
      </c>
      <c r="E69" s="33">
        <v>0</v>
      </c>
      <c r="F69" s="33">
        <v>0</v>
      </c>
      <c r="G69" s="33">
        <v>0</v>
      </c>
      <c r="H69" s="33">
        <v>0</v>
      </c>
      <c r="I69" s="33">
        <f>I70+I71+I72+I73+I74+I75+I76+I77+I78</f>
        <v>1382.807</v>
      </c>
      <c r="J69" s="52">
        <v>0</v>
      </c>
      <c r="K69" s="175" t="s">
        <v>35</v>
      </c>
      <c r="L69" s="190"/>
      <c r="M69" s="9"/>
      <c r="N69" s="1"/>
    </row>
    <row r="70" spans="1:14" ht="53.25" customHeight="1">
      <c r="A70" s="66" t="s">
        <v>202</v>
      </c>
      <c r="B70" s="65" t="s">
        <v>74</v>
      </c>
      <c r="C70" s="11" t="s">
        <v>45</v>
      </c>
      <c r="D70" s="33">
        <f t="shared" si="3"/>
        <v>392.796</v>
      </c>
      <c r="E70" s="33">
        <v>0</v>
      </c>
      <c r="F70" s="33">
        <v>0</v>
      </c>
      <c r="G70" s="33">
        <v>0</v>
      </c>
      <c r="H70" s="33">
        <v>0</v>
      </c>
      <c r="I70" s="33">
        <v>392.796</v>
      </c>
      <c r="J70" s="52">
        <v>0</v>
      </c>
      <c r="K70" s="190"/>
      <c r="L70" s="190"/>
      <c r="M70" s="9"/>
      <c r="N70" s="1"/>
    </row>
    <row r="71" spans="1:14" ht="60" customHeight="1">
      <c r="A71" s="66" t="s">
        <v>203</v>
      </c>
      <c r="B71" s="65" t="s">
        <v>75</v>
      </c>
      <c r="C71" s="11" t="s">
        <v>45</v>
      </c>
      <c r="D71" s="33">
        <f t="shared" si="3"/>
        <v>85.749</v>
      </c>
      <c r="E71" s="33">
        <v>0</v>
      </c>
      <c r="F71" s="33">
        <v>0</v>
      </c>
      <c r="G71" s="33">
        <v>0</v>
      </c>
      <c r="H71" s="33">
        <v>0</v>
      </c>
      <c r="I71" s="33">
        <v>85.749</v>
      </c>
      <c r="J71" s="33">
        <v>0</v>
      </c>
      <c r="K71" s="190"/>
      <c r="L71" s="190"/>
      <c r="M71" s="9"/>
      <c r="N71" s="1"/>
    </row>
    <row r="72" spans="1:14" ht="69.75" customHeight="1">
      <c r="A72" s="66" t="s">
        <v>204</v>
      </c>
      <c r="B72" s="46" t="s">
        <v>76</v>
      </c>
      <c r="C72" s="11" t="s">
        <v>45</v>
      </c>
      <c r="D72" s="33">
        <f t="shared" si="3"/>
        <v>250.29</v>
      </c>
      <c r="E72" s="33">
        <v>0</v>
      </c>
      <c r="F72" s="33">
        <v>0</v>
      </c>
      <c r="G72" s="33">
        <v>0</v>
      </c>
      <c r="H72" s="33">
        <v>0</v>
      </c>
      <c r="I72" s="33">
        <v>250.29</v>
      </c>
      <c r="J72" s="33">
        <v>0</v>
      </c>
      <c r="K72" s="190"/>
      <c r="L72" s="190"/>
      <c r="M72" s="9"/>
      <c r="N72" s="1"/>
    </row>
    <row r="73" spans="1:14" ht="48" customHeight="1">
      <c r="A73" s="66" t="s">
        <v>205</v>
      </c>
      <c r="B73" s="46" t="s">
        <v>77</v>
      </c>
      <c r="C73" s="11" t="s">
        <v>45</v>
      </c>
      <c r="D73" s="33">
        <f t="shared" si="3"/>
        <v>295.733</v>
      </c>
      <c r="E73" s="35">
        <v>0</v>
      </c>
      <c r="F73" s="33">
        <v>0</v>
      </c>
      <c r="G73" s="33">
        <v>0</v>
      </c>
      <c r="H73" s="33">
        <v>0</v>
      </c>
      <c r="I73" s="33">
        <v>295.733</v>
      </c>
      <c r="J73" s="35">
        <v>0</v>
      </c>
      <c r="K73" s="190"/>
      <c r="L73" s="190"/>
      <c r="M73" s="9"/>
      <c r="N73" s="1"/>
    </row>
    <row r="74" spans="1:14" ht="54" customHeight="1">
      <c r="A74" s="66" t="s">
        <v>206</v>
      </c>
      <c r="B74" s="46" t="s">
        <v>78</v>
      </c>
      <c r="C74" s="11" t="s">
        <v>45</v>
      </c>
      <c r="D74" s="33">
        <f t="shared" si="3"/>
        <v>66.707</v>
      </c>
      <c r="E74" s="35">
        <v>0</v>
      </c>
      <c r="F74" s="33">
        <v>0</v>
      </c>
      <c r="G74" s="33">
        <v>0</v>
      </c>
      <c r="H74" s="33">
        <v>0</v>
      </c>
      <c r="I74" s="33">
        <v>66.707</v>
      </c>
      <c r="J74" s="35">
        <v>0</v>
      </c>
      <c r="K74" s="190"/>
      <c r="L74" s="190"/>
      <c r="M74" s="9"/>
      <c r="N74" s="1"/>
    </row>
    <row r="75" spans="1:14" ht="43.5" customHeight="1">
      <c r="A75" s="66" t="s">
        <v>207</v>
      </c>
      <c r="B75" s="46" t="s">
        <v>79</v>
      </c>
      <c r="C75" s="11" t="s">
        <v>45</v>
      </c>
      <c r="D75" s="33">
        <f t="shared" si="3"/>
        <v>99.856</v>
      </c>
      <c r="E75" s="35">
        <v>0</v>
      </c>
      <c r="F75" s="33">
        <v>0</v>
      </c>
      <c r="G75" s="33">
        <v>0</v>
      </c>
      <c r="H75" s="33">
        <v>0</v>
      </c>
      <c r="I75" s="33">
        <v>99.856</v>
      </c>
      <c r="J75" s="35">
        <v>0</v>
      </c>
      <c r="K75" s="190"/>
      <c r="L75" s="190"/>
      <c r="M75" s="9"/>
      <c r="N75" s="1"/>
    </row>
    <row r="76" spans="1:14" ht="60" customHeight="1">
      <c r="A76" s="66" t="s">
        <v>208</v>
      </c>
      <c r="B76" s="46" t="s">
        <v>80</v>
      </c>
      <c r="C76" s="11" t="s">
        <v>45</v>
      </c>
      <c r="D76" s="33">
        <f t="shared" si="3"/>
        <v>142.097</v>
      </c>
      <c r="E76" s="35">
        <v>0</v>
      </c>
      <c r="F76" s="33">
        <v>0</v>
      </c>
      <c r="G76" s="33">
        <v>0</v>
      </c>
      <c r="H76" s="33">
        <v>0</v>
      </c>
      <c r="I76" s="33">
        <v>142.097</v>
      </c>
      <c r="J76" s="35">
        <v>0</v>
      </c>
      <c r="K76" s="191"/>
      <c r="L76" s="190"/>
      <c r="M76" s="9"/>
      <c r="N76" s="1"/>
    </row>
    <row r="77" spans="1:14" ht="69.75" customHeight="1">
      <c r="A77" s="66" t="s">
        <v>209</v>
      </c>
      <c r="B77" s="46" t="s">
        <v>81</v>
      </c>
      <c r="C77" s="11" t="s">
        <v>45</v>
      </c>
      <c r="D77" s="33">
        <f t="shared" si="3"/>
        <v>9.153</v>
      </c>
      <c r="E77" s="35">
        <v>0</v>
      </c>
      <c r="F77" s="33">
        <v>0</v>
      </c>
      <c r="G77" s="33">
        <v>0</v>
      </c>
      <c r="H77" s="33">
        <v>0</v>
      </c>
      <c r="I77" s="33">
        <v>9.153</v>
      </c>
      <c r="J77" s="35">
        <v>0</v>
      </c>
      <c r="K77" s="175" t="s">
        <v>35</v>
      </c>
      <c r="L77" s="190" t="s">
        <v>32</v>
      </c>
      <c r="M77" s="9"/>
      <c r="N77" s="1"/>
    </row>
    <row r="78" spans="1:14" ht="60" customHeight="1">
      <c r="A78" s="66" t="s">
        <v>210</v>
      </c>
      <c r="B78" s="46" t="s">
        <v>82</v>
      </c>
      <c r="C78" s="11" t="s">
        <v>45</v>
      </c>
      <c r="D78" s="33">
        <f t="shared" si="3"/>
        <v>40.426</v>
      </c>
      <c r="E78" s="35">
        <v>0</v>
      </c>
      <c r="F78" s="33">
        <v>0</v>
      </c>
      <c r="G78" s="33">
        <v>0</v>
      </c>
      <c r="H78" s="33">
        <v>0</v>
      </c>
      <c r="I78" s="33">
        <v>40.426</v>
      </c>
      <c r="J78" s="35">
        <v>0</v>
      </c>
      <c r="K78" s="191"/>
      <c r="L78" s="190"/>
      <c r="M78" s="9"/>
      <c r="N78" s="1"/>
    </row>
    <row r="79" spans="1:14" ht="72" customHeight="1">
      <c r="A79" s="66" t="s">
        <v>64</v>
      </c>
      <c r="B79" s="46" t="s">
        <v>83</v>
      </c>
      <c r="C79" s="11" t="s">
        <v>45</v>
      </c>
      <c r="D79" s="33">
        <f t="shared" si="3"/>
        <v>240.371</v>
      </c>
      <c r="E79" s="35">
        <v>0</v>
      </c>
      <c r="F79" s="33">
        <v>0</v>
      </c>
      <c r="G79" s="33">
        <v>0</v>
      </c>
      <c r="H79" s="33">
        <v>0</v>
      </c>
      <c r="I79" s="33">
        <v>240.371</v>
      </c>
      <c r="J79" s="35">
        <v>0</v>
      </c>
      <c r="K79" s="11" t="s">
        <v>7</v>
      </c>
      <c r="L79" s="190"/>
      <c r="M79" s="9"/>
      <c r="N79" s="1"/>
    </row>
    <row r="80" spans="1:14" ht="90.75" customHeight="1">
      <c r="A80" s="66" t="s">
        <v>65</v>
      </c>
      <c r="B80" s="46" t="s">
        <v>87</v>
      </c>
      <c r="C80" s="11" t="s">
        <v>45</v>
      </c>
      <c r="D80" s="33">
        <f t="shared" si="3"/>
        <v>458.403</v>
      </c>
      <c r="E80" s="35">
        <v>0</v>
      </c>
      <c r="F80" s="33">
        <v>0</v>
      </c>
      <c r="G80" s="33">
        <v>0</v>
      </c>
      <c r="H80" s="33">
        <v>0</v>
      </c>
      <c r="I80" s="33">
        <v>458.403</v>
      </c>
      <c r="J80" s="35">
        <v>0</v>
      </c>
      <c r="K80" s="46" t="s">
        <v>35</v>
      </c>
      <c r="L80" s="190"/>
      <c r="M80" s="9"/>
      <c r="N80" s="1"/>
    </row>
    <row r="81" spans="1:14" ht="59.25" customHeight="1">
      <c r="A81" s="66" t="s">
        <v>53</v>
      </c>
      <c r="B81" s="68" t="s">
        <v>222</v>
      </c>
      <c r="C81" s="23" t="s">
        <v>46</v>
      </c>
      <c r="D81" s="37">
        <f aca="true" t="shared" si="4" ref="D81:J81">D82+D85+D89</f>
        <v>3504.86018</v>
      </c>
      <c r="E81" s="37">
        <f t="shared" si="4"/>
        <v>0</v>
      </c>
      <c r="F81" s="37">
        <f t="shared" si="4"/>
        <v>0</v>
      </c>
      <c r="G81" s="37">
        <f t="shared" si="4"/>
        <v>0</v>
      </c>
      <c r="H81" s="37">
        <f t="shared" si="4"/>
        <v>0</v>
      </c>
      <c r="I81" s="37">
        <f t="shared" si="4"/>
        <v>3504.86018</v>
      </c>
      <c r="J81" s="37">
        <f t="shared" si="4"/>
        <v>0</v>
      </c>
      <c r="K81" s="175" t="s">
        <v>35</v>
      </c>
      <c r="L81" s="190"/>
      <c r="M81" s="9"/>
      <c r="N81" s="1"/>
    </row>
    <row r="82" spans="1:14" ht="66.75" customHeight="1">
      <c r="A82" s="66" t="s">
        <v>211</v>
      </c>
      <c r="B82" s="46" t="s">
        <v>159</v>
      </c>
      <c r="C82" s="46" t="s">
        <v>46</v>
      </c>
      <c r="D82" s="33">
        <f>D83+D84</f>
        <v>1934.478</v>
      </c>
      <c r="E82" s="33">
        <v>0</v>
      </c>
      <c r="F82" s="33">
        <v>0</v>
      </c>
      <c r="G82" s="33">
        <v>0</v>
      </c>
      <c r="H82" s="33">
        <v>0</v>
      </c>
      <c r="I82" s="33">
        <f>I83+I84</f>
        <v>1934.478</v>
      </c>
      <c r="J82" s="33">
        <v>0</v>
      </c>
      <c r="K82" s="190"/>
      <c r="L82" s="190"/>
      <c r="M82" s="9"/>
      <c r="N82" s="1"/>
    </row>
    <row r="83" spans="1:14" ht="68.25" customHeight="1">
      <c r="A83" s="66" t="s">
        <v>214</v>
      </c>
      <c r="B83" s="46" t="s">
        <v>151</v>
      </c>
      <c r="C83" s="46" t="s">
        <v>46</v>
      </c>
      <c r="D83" s="33">
        <f>I83</f>
        <v>551.694</v>
      </c>
      <c r="E83" s="54">
        <v>0</v>
      </c>
      <c r="F83" s="33">
        <v>0</v>
      </c>
      <c r="G83" s="33">
        <v>0</v>
      </c>
      <c r="H83" s="33">
        <v>0</v>
      </c>
      <c r="I83" s="33">
        <v>551.694</v>
      </c>
      <c r="J83" s="54">
        <v>0</v>
      </c>
      <c r="K83" s="190"/>
      <c r="L83" s="190"/>
      <c r="M83" s="9"/>
      <c r="N83" s="1"/>
    </row>
    <row r="84" spans="1:14" ht="80.25" customHeight="1">
      <c r="A84" s="66" t="s">
        <v>215</v>
      </c>
      <c r="B84" s="46" t="s">
        <v>150</v>
      </c>
      <c r="C84" s="46" t="s">
        <v>46</v>
      </c>
      <c r="D84" s="33">
        <f>I84</f>
        <v>1382.784</v>
      </c>
      <c r="E84" s="54">
        <v>0</v>
      </c>
      <c r="F84" s="33">
        <v>0</v>
      </c>
      <c r="G84" s="33">
        <v>0</v>
      </c>
      <c r="H84" s="33">
        <v>0</v>
      </c>
      <c r="I84" s="33">
        <v>1382.784</v>
      </c>
      <c r="J84" s="54">
        <v>0</v>
      </c>
      <c r="K84" s="190"/>
      <c r="L84" s="190"/>
      <c r="M84" s="9"/>
      <c r="N84" s="1"/>
    </row>
    <row r="85" spans="1:14" ht="66.75" customHeight="1">
      <c r="A85" s="66" t="s">
        <v>212</v>
      </c>
      <c r="B85" s="46" t="s">
        <v>185</v>
      </c>
      <c r="C85" s="46" t="s">
        <v>46</v>
      </c>
      <c r="D85" s="33">
        <f>D86+D87+D88</f>
        <v>1363.11418</v>
      </c>
      <c r="E85" s="54">
        <v>0</v>
      </c>
      <c r="F85" s="33">
        <v>0</v>
      </c>
      <c r="G85" s="33">
        <v>0</v>
      </c>
      <c r="H85" s="33">
        <v>0</v>
      </c>
      <c r="I85" s="33">
        <f>I86+I87+I88</f>
        <v>1363.11418</v>
      </c>
      <c r="J85" s="54">
        <v>0</v>
      </c>
      <c r="K85" s="191"/>
      <c r="L85" s="190"/>
      <c r="M85" s="9"/>
      <c r="N85" s="1"/>
    </row>
    <row r="86" spans="1:14" ht="84.75" customHeight="1">
      <c r="A86" s="66" t="s">
        <v>216</v>
      </c>
      <c r="B86" s="46" t="s">
        <v>186</v>
      </c>
      <c r="C86" s="46" t="s">
        <v>46</v>
      </c>
      <c r="D86" s="33">
        <f>I86</f>
        <v>346.90675</v>
      </c>
      <c r="E86" s="33">
        <v>0</v>
      </c>
      <c r="F86" s="33">
        <v>0</v>
      </c>
      <c r="G86" s="33">
        <v>0</v>
      </c>
      <c r="H86" s="33">
        <v>0</v>
      </c>
      <c r="I86" s="33">
        <v>346.90675</v>
      </c>
      <c r="J86" s="33">
        <v>0</v>
      </c>
      <c r="K86" s="175" t="s">
        <v>35</v>
      </c>
      <c r="L86" s="190" t="s">
        <v>32</v>
      </c>
      <c r="M86" s="9"/>
      <c r="N86" s="1"/>
    </row>
    <row r="87" spans="1:14" ht="88.5" customHeight="1">
      <c r="A87" s="66" t="s">
        <v>217</v>
      </c>
      <c r="B87" s="46" t="s">
        <v>187</v>
      </c>
      <c r="C87" s="46" t="s">
        <v>46</v>
      </c>
      <c r="D87" s="33">
        <f>I87</f>
        <v>760.78894</v>
      </c>
      <c r="E87" s="33">
        <v>0</v>
      </c>
      <c r="F87" s="33">
        <v>0</v>
      </c>
      <c r="G87" s="33">
        <v>0</v>
      </c>
      <c r="H87" s="33">
        <v>0</v>
      </c>
      <c r="I87" s="33">
        <v>760.78894</v>
      </c>
      <c r="J87" s="33">
        <v>0</v>
      </c>
      <c r="K87" s="190"/>
      <c r="L87" s="190"/>
      <c r="M87" s="9"/>
      <c r="N87" s="1"/>
    </row>
    <row r="88" spans="1:14" ht="85.5" customHeight="1">
      <c r="A88" s="66" t="s">
        <v>218</v>
      </c>
      <c r="B88" s="46" t="s">
        <v>188</v>
      </c>
      <c r="C88" s="46" t="s">
        <v>46</v>
      </c>
      <c r="D88" s="33">
        <f>I88</f>
        <v>255.41849</v>
      </c>
      <c r="E88" s="33">
        <v>0</v>
      </c>
      <c r="F88" s="33">
        <v>0</v>
      </c>
      <c r="G88" s="33">
        <v>0</v>
      </c>
      <c r="H88" s="33">
        <v>0</v>
      </c>
      <c r="I88" s="33">
        <v>255.41849</v>
      </c>
      <c r="J88" s="33">
        <v>0</v>
      </c>
      <c r="K88" s="190"/>
      <c r="L88" s="190"/>
      <c r="M88" s="9"/>
      <c r="N88" s="1"/>
    </row>
    <row r="89" spans="1:14" ht="86.25" customHeight="1">
      <c r="A89" s="66" t="s">
        <v>213</v>
      </c>
      <c r="B89" s="46" t="s">
        <v>192</v>
      </c>
      <c r="C89" s="46" t="s">
        <v>46</v>
      </c>
      <c r="D89" s="33">
        <f>I89</f>
        <v>207.268</v>
      </c>
      <c r="E89" s="33">
        <v>0</v>
      </c>
      <c r="F89" s="33">
        <v>0</v>
      </c>
      <c r="G89" s="33">
        <v>0</v>
      </c>
      <c r="H89" s="33">
        <v>0</v>
      </c>
      <c r="I89" s="33">
        <v>207.268</v>
      </c>
      <c r="J89" s="33">
        <v>0</v>
      </c>
      <c r="K89" s="191"/>
      <c r="L89" s="190"/>
      <c r="M89" s="9"/>
      <c r="N89" s="1"/>
    </row>
    <row r="90" spans="1:14" ht="75" customHeight="1">
      <c r="A90" s="148" t="s">
        <v>86</v>
      </c>
      <c r="B90" s="88" t="s">
        <v>272</v>
      </c>
      <c r="C90" s="89" t="s">
        <v>47</v>
      </c>
      <c r="D90" s="86">
        <f>D91+D95+D99+D100+D103</f>
        <v>3771.5326099999993</v>
      </c>
      <c r="E90" s="86">
        <f>E92+E93+E94+E96+E97+E98+E99</f>
        <v>0</v>
      </c>
      <c r="F90" s="86">
        <f>F92+F93+F94+F96+F97+F98+F99</f>
        <v>0</v>
      </c>
      <c r="G90" s="86">
        <f>G92+G93+G94+G96+G97+G98+G99</f>
        <v>0</v>
      </c>
      <c r="H90" s="86">
        <f>H92+H93+H94+H96+H97+H98+H99</f>
        <v>0</v>
      </c>
      <c r="I90" s="86">
        <f>I91+I95+I99+I100+I103</f>
        <v>3771.5326099999993</v>
      </c>
      <c r="J90" s="86">
        <f>J92+J93+J94+J96+J97+J98+J99</f>
        <v>0</v>
      </c>
      <c r="K90" s="176" t="s">
        <v>35</v>
      </c>
      <c r="L90" s="190"/>
      <c r="M90" s="9"/>
      <c r="N90" s="1"/>
    </row>
    <row r="91" spans="1:14" ht="142.5" customHeight="1">
      <c r="A91" s="84" t="s">
        <v>259</v>
      </c>
      <c r="B91" s="83" t="s">
        <v>260</v>
      </c>
      <c r="C91" s="79">
        <v>2019</v>
      </c>
      <c r="D91" s="80">
        <f aca="true" t="shared" si="5" ref="D91:J91">D92+D93+D94</f>
        <v>939.104</v>
      </c>
      <c r="E91" s="80">
        <f t="shared" si="5"/>
        <v>0</v>
      </c>
      <c r="F91" s="80">
        <f t="shared" si="5"/>
        <v>0</v>
      </c>
      <c r="G91" s="80">
        <f t="shared" si="5"/>
        <v>0</v>
      </c>
      <c r="H91" s="80">
        <f t="shared" si="5"/>
        <v>0</v>
      </c>
      <c r="I91" s="80">
        <f t="shared" si="5"/>
        <v>939.104</v>
      </c>
      <c r="J91" s="80">
        <f t="shared" si="5"/>
        <v>0</v>
      </c>
      <c r="K91" s="173"/>
      <c r="L91" s="190"/>
      <c r="M91" s="9"/>
      <c r="N91" s="1"/>
    </row>
    <row r="92" spans="1:14" ht="84" customHeight="1">
      <c r="A92" s="84" t="s">
        <v>261</v>
      </c>
      <c r="B92" s="88" t="s">
        <v>262</v>
      </c>
      <c r="C92" s="79" t="s">
        <v>47</v>
      </c>
      <c r="D92" s="80">
        <f>I92</f>
        <v>671.322</v>
      </c>
      <c r="E92" s="80">
        <v>0</v>
      </c>
      <c r="F92" s="80">
        <v>0</v>
      </c>
      <c r="G92" s="80">
        <v>0</v>
      </c>
      <c r="H92" s="80">
        <v>0</v>
      </c>
      <c r="I92" s="80">
        <v>671.322</v>
      </c>
      <c r="J92" s="80">
        <v>0</v>
      </c>
      <c r="K92" s="173"/>
      <c r="L92" s="190"/>
      <c r="M92" s="9"/>
      <c r="N92" s="1"/>
    </row>
    <row r="93" spans="1:14" ht="75" customHeight="1">
      <c r="A93" s="84" t="s">
        <v>263</v>
      </c>
      <c r="B93" s="88" t="s">
        <v>264</v>
      </c>
      <c r="C93" s="79" t="s">
        <v>47</v>
      </c>
      <c r="D93" s="80">
        <f>I93</f>
        <v>56.436</v>
      </c>
      <c r="E93" s="80">
        <v>0</v>
      </c>
      <c r="F93" s="80">
        <v>0</v>
      </c>
      <c r="G93" s="80">
        <v>0</v>
      </c>
      <c r="H93" s="80">
        <v>0</v>
      </c>
      <c r="I93" s="80">
        <v>56.436</v>
      </c>
      <c r="J93" s="80">
        <v>0</v>
      </c>
      <c r="K93" s="173" t="s">
        <v>35</v>
      </c>
      <c r="L93" s="190" t="s">
        <v>32</v>
      </c>
      <c r="M93" s="9"/>
      <c r="N93" s="1"/>
    </row>
    <row r="94" spans="1:14" ht="75" customHeight="1">
      <c r="A94" s="84" t="s">
        <v>265</v>
      </c>
      <c r="B94" s="88" t="s">
        <v>266</v>
      </c>
      <c r="C94" s="79" t="s">
        <v>47</v>
      </c>
      <c r="D94" s="80">
        <f>I94</f>
        <v>211.346</v>
      </c>
      <c r="E94" s="80">
        <v>0</v>
      </c>
      <c r="F94" s="80">
        <v>0</v>
      </c>
      <c r="G94" s="80">
        <v>0</v>
      </c>
      <c r="H94" s="80">
        <v>0</v>
      </c>
      <c r="I94" s="80">
        <v>211.346</v>
      </c>
      <c r="J94" s="80">
        <v>0</v>
      </c>
      <c r="K94" s="173"/>
      <c r="L94" s="190"/>
      <c r="M94" s="9"/>
      <c r="N94" s="1"/>
    </row>
    <row r="95" spans="1:14" ht="64.5" customHeight="1">
      <c r="A95" s="84" t="s">
        <v>279</v>
      </c>
      <c r="B95" s="88" t="s">
        <v>280</v>
      </c>
      <c r="C95" s="79" t="s">
        <v>47</v>
      </c>
      <c r="D95" s="80">
        <f>D96+D97+D98</f>
        <v>1147.636</v>
      </c>
      <c r="E95" s="80">
        <v>0</v>
      </c>
      <c r="F95" s="80">
        <v>0</v>
      </c>
      <c r="G95" s="80">
        <v>0</v>
      </c>
      <c r="H95" s="80">
        <v>0</v>
      </c>
      <c r="I95" s="80">
        <f>I96+I97+I98</f>
        <v>1147.636</v>
      </c>
      <c r="J95" s="80">
        <v>0</v>
      </c>
      <c r="K95" s="173"/>
      <c r="L95" s="190"/>
      <c r="M95" s="9"/>
      <c r="N95" s="1"/>
    </row>
    <row r="96" spans="1:14" ht="84.75" customHeight="1">
      <c r="A96" s="84" t="s">
        <v>281</v>
      </c>
      <c r="B96" s="88" t="s">
        <v>267</v>
      </c>
      <c r="C96" s="79" t="s">
        <v>47</v>
      </c>
      <c r="D96" s="80">
        <f aca="true" t="shared" si="6" ref="D96:D117">I96</f>
        <v>889.144</v>
      </c>
      <c r="E96" s="80">
        <v>0</v>
      </c>
      <c r="F96" s="80">
        <v>0</v>
      </c>
      <c r="G96" s="80">
        <v>0</v>
      </c>
      <c r="H96" s="80">
        <v>0</v>
      </c>
      <c r="I96" s="80">
        <v>889.144</v>
      </c>
      <c r="J96" s="80">
        <v>0</v>
      </c>
      <c r="K96" s="173"/>
      <c r="L96" s="190"/>
      <c r="M96" s="9"/>
      <c r="N96" s="1"/>
    </row>
    <row r="97" spans="1:14" ht="84" customHeight="1">
      <c r="A97" s="84" t="s">
        <v>282</v>
      </c>
      <c r="B97" s="88" t="s">
        <v>268</v>
      </c>
      <c r="C97" s="79" t="s">
        <v>47</v>
      </c>
      <c r="D97" s="80">
        <f t="shared" si="6"/>
        <v>176.376</v>
      </c>
      <c r="E97" s="80">
        <v>0</v>
      </c>
      <c r="F97" s="80">
        <v>0</v>
      </c>
      <c r="G97" s="80">
        <v>0</v>
      </c>
      <c r="H97" s="80">
        <v>0</v>
      </c>
      <c r="I97" s="80">
        <v>176.376</v>
      </c>
      <c r="J97" s="80">
        <v>0</v>
      </c>
      <c r="K97" s="173"/>
      <c r="L97" s="190"/>
      <c r="M97" s="9"/>
      <c r="N97" s="1"/>
    </row>
    <row r="98" spans="1:14" ht="75" customHeight="1">
      <c r="A98" s="84" t="s">
        <v>283</v>
      </c>
      <c r="B98" s="88" t="s">
        <v>269</v>
      </c>
      <c r="C98" s="79" t="s">
        <v>47</v>
      </c>
      <c r="D98" s="80">
        <f t="shared" si="6"/>
        <v>82.116</v>
      </c>
      <c r="E98" s="80">
        <v>0</v>
      </c>
      <c r="F98" s="80">
        <v>0</v>
      </c>
      <c r="G98" s="80">
        <v>0</v>
      </c>
      <c r="H98" s="80">
        <v>0</v>
      </c>
      <c r="I98" s="80">
        <v>82.116</v>
      </c>
      <c r="J98" s="80">
        <v>0</v>
      </c>
      <c r="K98" s="173"/>
      <c r="L98" s="190"/>
      <c r="M98" s="9"/>
      <c r="N98" s="1"/>
    </row>
    <row r="99" spans="1:14" ht="57" customHeight="1">
      <c r="A99" s="84" t="s">
        <v>284</v>
      </c>
      <c r="B99" s="88" t="s">
        <v>270</v>
      </c>
      <c r="C99" s="79" t="s">
        <v>47</v>
      </c>
      <c r="D99" s="80">
        <f t="shared" si="6"/>
        <v>441.45961</v>
      </c>
      <c r="E99" s="80">
        <v>0</v>
      </c>
      <c r="F99" s="80">
        <v>0</v>
      </c>
      <c r="G99" s="80">
        <v>0</v>
      </c>
      <c r="H99" s="80">
        <v>0</v>
      </c>
      <c r="I99" s="80">
        <v>441.45961</v>
      </c>
      <c r="J99" s="80">
        <v>0</v>
      </c>
      <c r="K99" s="173"/>
      <c r="L99" s="190"/>
      <c r="M99" s="9"/>
      <c r="N99" s="1"/>
    </row>
    <row r="100" spans="1:14" ht="81" customHeight="1">
      <c r="A100" s="84" t="s">
        <v>329</v>
      </c>
      <c r="B100" s="88" t="s">
        <v>330</v>
      </c>
      <c r="C100" s="79" t="s">
        <v>47</v>
      </c>
      <c r="D100" s="80">
        <f t="shared" si="6"/>
        <v>706.39</v>
      </c>
      <c r="E100" s="80">
        <v>0</v>
      </c>
      <c r="F100" s="80">
        <v>0</v>
      </c>
      <c r="G100" s="80">
        <v>0</v>
      </c>
      <c r="H100" s="80">
        <v>0</v>
      </c>
      <c r="I100" s="80">
        <f>I101+I102</f>
        <v>706.39</v>
      </c>
      <c r="J100" s="80">
        <v>0</v>
      </c>
      <c r="K100" s="173"/>
      <c r="L100" s="190"/>
      <c r="M100" s="9"/>
      <c r="N100" s="1"/>
    </row>
    <row r="101" spans="1:14" ht="74.25" customHeight="1">
      <c r="A101" s="84" t="s">
        <v>331</v>
      </c>
      <c r="B101" s="88" t="s">
        <v>332</v>
      </c>
      <c r="C101" s="79" t="s">
        <v>47</v>
      </c>
      <c r="D101" s="80">
        <f t="shared" si="6"/>
        <v>413.765</v>
      </c>
      <c r="E101" s="80">
        <v>0</v>
      </c>
      <c r="F101" s="80">
        <v>0</v>
      </c>
      <c r="G101" s="80">
        <v>0</v>
      </c>
      <c r="H101" s="80">
        <v>0</v>
      </c>
      <c r="I101" s="80">
        <v>413.765</v>
      </c>
      <c r="J101" s="80">
        <v>0</v>
      </c>
      <c r="K101" s="173"/>
      <c r="L101" s="190"/>
      <c r="M101" s="9"/>
      <c r="N101" s="1"/>
    </row>
    <row r="102" spans="1:14" ht="74.25" customHeight="1">
      <c r="A102" s="84" t="s">
        <v>333</v>
      </c>
      <c r="B102" s="88" t="s">
        <v>334</v>
      </c>
      <c r="C102" s="79" t="s">
        <v>47</v>
      </c>
      <c r="D102" s="80">
        <f t="shared" si="6"/>
        <v>292.625</v>
      </c>
      <c r="E102" s="80">
        <v>0</v>
      </c>
      <c r="F102" s="80">
        <v>0</v>
      </c>
      <c r="G102" s="80">
        <v>0</v>
      </c>
      <c r="H102" s="80">
        <v>0</v>
      </c>
      <c r="I102" s="80">
        <v>292.625</v>
      </c>
      <c r="J102" s="80">
        <v>0</v>
      </c>
      <c r="K102" s="190" t="s">
        <v>35</v>
      </c>
      <c r="L102" s="190" t="s">
        <v>32</v>
      </c>
      <c r="M102" s="9"/>
      <c r="N102" s="1"/>
    </row>
    <row r="103" spans="1:14" ht="64.5" customHeight="1">
      <c r="A103" s="84" t="s">
        <v>367</v>
      </c>
      <c r="B103" s="88" t="s">
        <v>280</v>
      </c>
      <c r="C103" s="79" t="s">
        <v>47</v>
      </c>
      <c r="D103" s="80">
        <f t="shared" si="6"/>
        <v>536.943</v>
      </c>
      <c r="E103" s="80">
        <v>0</v>
      </c>
      <c r="F103" s="80">
        <v>0</v>
      </c>
      <c r="G103" s="80">
        <v>0</v>
      </c>
      <c r="H103" s="80">
        <v>0</v>
      </c>
      <c r="I103" s="80">
        <f>I104+I105+I106</f>
        <v>536.943</v>
      </c>
      <c r="J103" s="80">
        <v>0</v>
      </c>
      <c r="K103" s="190"/>
      <c r="L103" s="190"/>
      <c r="M103" s="9"/>
      <c r="N103" s="1"/>
    </row>
    <row r="104" spans="1:14" ht="72" customHeight="1">
      <c r="A104" s="84" t="s">
        <v>368</v>
      </c>
      <c r="B104" s="88" t="s">
        <v>369</v>
      </c>
      <c r="C104" s="79" t="s">
        <v>47</v>
      </c>
      <c r="D104" s="80">
        <f t="shared" si="6"/>
        <v>143.771</v>
      </c>
      <c r="E104" s="80">
        <v>0</v>
      </c>
      <c r="F104" s="80">
        <v>0</v>
      </c>
      <c r="G104" s="80">
        <v>0</v>
      </c>
      <c r="H104" s="80">
        <v>0</v>
      </c>
      <c r="I104" s="80">
        <v>143.771</v>
      </c>
      <c r="J104" s="80">
        <v>0</v>
      </c>
      <c r="K104" s="190"/>
      <c r="L104" s="190"/>
      <c r="M104" s="9"/>
      <c r="N104" s="1"/>
    </row>
    <row r="105" spans="1:14" ht="64.5" customHeight="1">
      <c r="A105" s="84" t="s">
        <v>370</v>
      </c>
      <c r="B105" s="88" t="s">
        <v>371</v>
      </c>
      <c r="C105" s="79" t="s">
        <v>47</v>
      </c>
      <c r="D105" s="80">
        <f t="shared" si="6"/>
        <v>82.778</v>
      </c>
      <c r="E105" s="80">
        <v>0</v>
      </c>
      <c r="F105" s="80">
        <v>0</v>
      </c>
      <c r="G105" s="80">
        <v>0</v>
      </c>
      <c r="H105" s="80">
        <v>0</v>
      </c>
      <c r="I105" s="80">
        <v>82.778</v>
      </c>
      <c r="J105" s="80">
        <v>0</v>
      </c>
      <c r="K105" s="190"/>
      <c r="L105" s="190"/>
      <c r="M105" s="9"/>
      <c r="N105" s="1"/>
    </row>
    <row r="106" spans="1:14" ht="64.5" customHeight="1">
      <c r="A106" s="84" t="s">
        <v>372</v>
      </c>
      <c r="B106" s="88" t="s">
        <v>373</v>
      </c>
      <c r="C106" s="79" t="s">
        <v>47</v>
      </c>
      <c r="D106" s="80">
        <f t="shared" si="6"/>
        <v>310.394</v>
      </c>
      <c r="E106" s="80">
        <v>0</v>
      </c>
      <c r="F106" s="80">
        <v>0</v>
      </c>
      <c r="G106" s="80">
        <v>0</v>
      </c>
      <c r="H106" s="80">
        <v>0</v>
      </c>
      <c r="I106" s="80">
        <v>310.394</v>
      </c>
      <c r="J106" s="80">
        <v>0</v>
      </c>
      <c r="K106" s="190"/>
      <c r="L106" s="190"/>
      <c r="M106" s="9"/>
      <c r="N106" s="1"/>
    </row>
    <row r="107" spans="1:14" ht="63" customHeight="1">
      <c r="A107" s="50" t="s">
        <v>221</v>
      </c>
      <c r="B107" s="154" t="s">
        <v>222</v>
      </c>
      <c r="C107" s="53" t="s">
        <v>123</v>
      </c>
      <c r="D107" s="37">
        <f t="shared" si="6"/>
        <v>10327</v>
      </c>
      <c r="E107" s="149">
        <v>0</v>
      </c>
      <c r="F107" s="37">
        <v>0</v>
      </c>
      <c r="G107" s="37">
        <v>0</v>
      </c>
      <c r="H107" s="37">
        <v>0</v>
      </c>
      <c r="I107" s="37">
        <f>I108+I109+I110+I112+I113+I111</f>
        <v>10327</v>
      </c>
      <c r="J107" s="149">
        <v>0</v>
      </c>
      <c r="K107" s="190"/>
      <c r="L107" s="190"/>
      <c r="M107" s="9"/>
      <c r="N107" s="1"/>
    </row>
    <row r="108" spans="1:14" ht="63" customHeight="1">
      <c r="A108" s="66" t="s">
        <v>388</v>
      </c>
      <c r="B108" s="46" t="s">
        <v>389</v>
      </c>
      <c r="C108" s="46" t="s">
        <v>123</v>
      </c>
      <c r="D108" s="33">
        <f t="shared" si="6"/>
        <v>4520</v>
      </c>
      <c r="E108" s="54">
        <v>0</v>
      </c>
      <c r="F108" s="33">
        <v>0</v>
      </c>
      <c r="G108" s="33">
        <v>0</v>
      </c>
      <c r="H108" s="33">
        <v>0</v>
      </c>
      <c r="I108" s="33">
        <v>4520</v>
      </c>
      <c r="J108" s="54">
        <v>0</v>
      </c>
      <c r="K108" s="190"/>
      <c r="L108" s="190"/>
      <c r="M108" s="9"/>
      <c r="N108" s="1"/>
    </row>
    <row r="109" spans="1:14" ht="54" customHeight="1">
      <c r="A109" s="66" t="s">
        <v>390</v>
      </c>
      <c r="B109" s="145" t="s">
        <v>391</v>
      </c>
      <c r="C109" s="46" t="s">
        <v>123</v>
      </c>
      <c r="D109" s="33">
        <f t="shared" si="6"/>
        <v>1500</v>
      </c>
      <c r="E109" s="54">
        <v>0</v>
      </c>
      <c r="F109" s="33">
        <v>0</v>
      </c>
      <c r="G109" s="33">
        <v>0</v>
      </c>
      <c r="H109" s="33">
        <v>0</v>
      </c>
      <c r="I109" s="33">
        <v>1500</v>
      </c>
      <c r="J109" s="54">
        <v>0</v>
      </c>
      <c r="K109" s="190"/>
      <c r="L109" s="190"/>
      <c r="M109" s="9"/>
      <c r="N109" s="1"/>
    </row>
    <row r="110" spans="1:14" ht="61.5" customHeight="1">
      <c r="A110" s="66" t="s">
        <v>392</v>
      </c>
      <c r="B110" s="145" t="s">
        <v>393</v>
      </c>
      <c r="C110" s="46" t="s">
        <v>123</v>
      </c>
      <c r="D110" s="33">
        <f t="shared" si="6"/>
        <v>1500</v>
      </c>
      <c r="E110" s="54">
        <v>0</v>
      </c>
      <c r="F110" s="33">
        <v>0</v>
      </c>
      <c r="G110" s="33">
        <v>0</v>
      </c>
      <c r="H110" s="33">
        <v>0</v>
      </c>
      <c r="I110" s="33">
        <v>1500</v>
      </c>
      <c r="J110" s="54">
        <v>0</v>
      </c>
      <c r="K110" s="190"/>
      <c r="L110" s="190"/>
      <c r="M110" s="9"/>
      <c r="N110" s="1"/>
    </row>
    <row r="111" spans="1:14" ht="93" customHeight="1">
      <c r="A111" s="66" t="s">
        <v>394</v>
      </c>
      <c r="B111" s="46" t="s">
        <v>395</v>
      </c>
      <c r="C111" s="46" t="s">
        <v>123</v>
      </c>
      <c r="D111" s="33">
        <f t="shared" si="6"/>
        <v>552</v>
      </c>
      <c r="E111" s="54">
        <v>0</v>
      </c>
      <c r="F111" s="33">
        <v>0</v>
      </c>
      <c r="G111" s="33">
        <v>0</v>
      </c>
      <c r="H111" s="33">
        <v>0</v>
      </c>
      <c r="I111" s="33">
        <v>552</v>
      </c>
      <c r="J111" s="54">
        <v>0</v>
      </c>
      <c r="K111" s="190"/>
      <c r="L111" s="190"/>
      <c r="M111" s="9"/>
      <c r="N111" s="1"/>
    </row>
    <row r="112" spans="1:14" ht="74.25" customHeight="1">
      <c r="A112" s="66" t="s">
        <v>396</v>
      </c>
      <c r="B112" s="46" t="s">
        <v>397</v>
      </c>
      <c r="C112" s="46" t="s">
        <v>123</v>
      </c>
      <c r="D112" s="33">
        <f t="shared" si="6"/>
        <v>2255</v>
      </c>
      <c r="E112" s="54">
        <v>0</v>
      </c>
      <c r="F112" s="33">
        <v>0</v>
      </c>
      <c r="G112" s="33">
        <v>0</v>
      </c>
      <c r="H112" s="33">
        <v>0</v>
      </c>
      <c r="I112" s="33">
        <v>2255</v>
      </c>
      <c r="J112" s="54">
        <v>0</v>
      </c>
      <c r="K112" s="190" t="s">
        <v>35</v>
      </c>
      <c r="L112" s="190"/>
      <c r="M112" s="9"/>
      <c r="N112" s="1"/>
    </row>
    <row r="113" spans="1:14" ht="108" customHeight="1">
      <c r="A113" s="66" t="s">
        <v>398</v>
      </c>
      <c r="B113" s="46" t="s">
        <v>399</v>
      </c>
      <c r="C113" s="46" t="s">
        <v>123</v>
      </c>
      <c r="D113" s="33">
        <f t="shared" si="6"/>
        <v>0</v>
      </c>
      <c r="E113" s="54">
        <v>0</v>
      </c>
      <c r="F113" s="33">
        <v>0</v>
      </c>
      <c r="G113" s="33">
        <v>0</v>
      </c>
      <c r="H113" s="33">
        <v>0</v>
      </c>
      <c r="I113" s="33">
        <v>0</v>
      </c>
      <c r="J113" s="54">
        <v>0</v>
      </c>
      <c r="K113" s="190"/>
      <c r="L113" s="190"/>
      <c r="M113" s="9"/>
      <c r="N113" s="1"/>
    </row>
    <row r="114" spans="1:14" ht="30" customHeight="1">
      <c r="A114" s="179" t="s">
        <v>271</v>
      </c>
      <c r="B114" s="175" t="s">
        <v>222</v>
      </c>
      <c r="C114" s="46" t="s">
        <v>135</v>
      </c>
      <c r="D114" s="33">
        <f t="shared" si="6"/>
        <v>1200</v>
      </c>
      <c r="E114" s="54">
        <v>0</v>
      </c>
      <c r="F114" s="33">
        <v>0</v>
      </c>
      <c r="G114" s="33">
        <v>0</v>
      </c>
      <c r="H114" s="33">
        <v>0</v>
      </c>
      <c r="I114" s="33">
        <v>1200</v>
      </c>
      <c r="J114" s="54">
        <v>0</v>
      </c>
      <c r="K114" s="190"/>
      <c r="L114" s="190"/>
      <c r="M114" s="9"/>
      <c r="N114" s="1"/>
    </row>
    <row r="115" spans="1:14" ht="30" customHeight="1">
      <c r="A115" s="163"/>
      <c r="B115" s="191"/>
      <c r="C115" s="46" t="s">
        <v>136</v>
      </c>
      <c r="D115" s="33">
        <f>I115</f>
        <v>1200</v>
      </c>
      <c r="E115" s="54">
        <v>0</v>
      </c>
      <c r="F115" s="33">
        <v>0</v>
      </c>
      <c r="G115" s="33">
        <v>0</v>
      </c>
      <c r="H115" s="33">
        <v>0</v>
      </c>
      <c r="I115" s="33">
        <v>1200</v>
      </c>
      <c r="J115" s="54">
        <v>0</v>
      </c>
      <c r="K115" s="190"/>
      <c r="L115" s="190"/>
      <c r="M115" s="9"/>
      <c r="N115" s="1"/>
    </row>
    <row r="116" spans="1:14" ht="24.75" customHeight="1">
      <c r="A116" s="179" t="s">
        <v>400</v>
      </c>
      <c r="B116" s="175" t="s">
        <v>125</v>
      </c>
      <c r="C116" s="46" t="s">
        <v>123</v>
      </c>
      <c r="D116" s="33">
        <f t="shared" si="6"/>
        <v>0</v>
      </c>
      <c r="E116" s="54">
        <v>0</v>
      </c>
      <c r="F116" s="33">
        <v>0</v>
      </c>
      <c r="G116" s="33">
        <v>0</v>
      </c>
      <c r="H116" s="33">
        <v>0</v>
      </c>
      <c r="I116" s="33">
        <v>0</v>
      </c>
      <c r="J116" s="54">
        <v>0</v>
      </c>
      <c r="K116" s="190"/>
      <c r="L116" s="190"/>
      <c r="M116" s="9"/>
      <c r="N116" s="1"/>
    </row>
    <row r="117" spans="1:14" ht="24.75" customHeight="1">
      <c r="A117" s="180"/>
      <c r="B117" s="190"/>
      <c r="C117" s="46" t="s">
        <v>135</v>
      </c>
      <c r="D117" s="33">
        <f t="shared" si="6"/>
        <v>1200</v>
      </c>
      <c r="E117" s="54">
        <v>0</v>
      </c>
      <c r="F117" s="33">
        <v>0</v>
      </c>
      <c r="G117" s="33">
        <v>0</v>
      </c>
      <c r="H117" s="33">
        <v>0</v>
      </c>
      <c r="I117" s="33">
        <v>1200</v>
      </c>
      <c r="J117" s="54">
        <v>0</v>
      </c>
      <c r="K117" s="191"/>
      <c r="L117" s="191"/>
      <c r="M117" s="9"/>
      <c r="N117" s="1"/>
    </row>
    <row r="118" spans="1:14" ht="24.75" customHeight="1">
      <c r="A118" s="163"/>
      <c r="B118" s="191"/>
      <c r="C118" s="46" t="s">
        <v>136</v>
      </c>
      <c r="D118" s="33">
        <f>I118</f>
        <v>1200</v>
      </c>
      <c r="E118" s="54">
        <v>0</v>
      </c>
      <c r="F118" s="33">
        <v>0</v>
      </c>
      <c r="G118" s="33">
        <v>0</v>
      </c>
      <c r="H118" s="33">
        <v>0</v>
      </c>
      <c r="I118" s="33">
        <v>1200</v>
      </c>
      <c r="J118" s="54">
        <v>0</v>
      </c>
      <c r="K118" s="133"/>
      <c r="L118" s="133"/>
      <c r="M118" s="9"/>
      <c r="N118" s="1"/>
    </row>
    <row r="119" spans="1:14" ht="24" customHeight="1">
      <c r="A119" s="50" t="s">
        <v>66</v>
      </c>
      <c r="B119" s="178" t="s">
        <v>162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9"/>
      <c r="N119" s="1"/>
    </row>
    <row r="120" spans="1:14" ht="24" customHeight="1">
      <c r="A120" s="192" t="s">
        <v>68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9"/>
      <c r="N120" s="1"/>
    </row>
    <row r="121" spans="1:14" ht="24" customHeight="1">
      <c r="A121" s="192" t="s">
        <v>67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9"/>
      <c r="N121" s="1"/>
    </row>
    <row r="122" spans="1:14" ht="24" customHeight="1">
      <c r="A122" s="192" t="s">
        <v>43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9"/>
      <c r="N122" s="1"/>
    </row>
    <row r="123" spans="1:14" ht="24.75" customHeight="1">
      <c r="A123" s="183" t="s">
        <v>69</v>
      </c>
      <c r="B123" s="201" t="s">
        <v>163</v>
      </c>
      <c r="C123" s="11" t="s">
        <v>45</v>
      </c>
      <c r="D123" s="33">
        <f>F123+I123</f>
        <v>907.78526</v>
      </c>
      <c r="E123" s="54">
        <v>0</v>
      </c>
      <c r="F123" s="33">
        <v>862.396</v>
      </c>
      <c r="G123" s="54">
        <v>0</v>
      </c>
      <c r="H123" s="54">
        <v>0</v>
      </c>
      <c r="I123" s="33">
        <v>45.38926</v>
      </c>
      <c r="J123" s="54">
        <v>0</v>
      </c>
      <c r="K123" s="193" t="s">
        <v>70</v>
      </c>
      <c r="L123" s="201" t="s">
        <v>71</v>
      </c>
      <c r="M123" s="9"/>
      <c r="N123" s="1"/>
    </row>
    <row r="124" spans="1:14" ht="24.75" customHeight="1">
      <c r="A124" s="183"/>
      <c r="B124" s="201"/>
      <c r="C124" s="6" t="s">
        <v>46</v>
      </c>
      <c r="D124" s="33">
        <f>I124+F124</f>
        <v>878.2640000000001</v>
      </c>
      <c r="E124" s="54">
        <v>0</v>
      </c>
      <c r="F124" s="54">
        <f>G124+H124</f>
        <v>797.6415400000001</v>
      </c>
      <c r="G124" s="54">
        <v>707.83009</v>
      </c>
      <c r="H124" s="54">
        <v>89.81145</v>
      </c>
      <c r="I124" s="33">
        <v>80.62246</v>
      </c>
      <c r="J124" s="54">
        <v>0</v>
      </c>
      <c r="K124" s="193"/>
      <c r="L124" s="201"/>
      <c r="M124" s="9"/>
      <c r="N124" s="1"/>
    </row>
    <row r="125" spans="1:14" ht="24.75" customHeight="1">
      <c r="A125" s="183"/>
      <c r="B125" s="201"/>
      <c r="C125" s="46" t="s">
        <v>47</v>
      </c>
      <c r="D125" s="33">
        <v>0</v>
      </c>
      <c r="E125" s="54">
        <v>0</v>
      </c>
      <c r="F125" s="33">
        <v>0</v>
      </c>
      <c r="G125" s="54">
        <v>0</v>
      </c>
      <c r="H125" s="54">
        <v>0</v>
      </c>
      <c r="I125" s="33">
        <f>D125</f>
        <v>0</v>
      </c>
      <c r="J125" s="54">
        <v>0</v>
      </c>
      <c r="K125" s="193"/>
      <c r="L125" s="201"/>
      <c r="M125" s="9"/>
      <c r="N125" s="1"/>
    </row>
    <row r="126" spans="1:14" ht="24.75" customHeight="1">
      <c r="A126" s="183"/>
      <c r="B126" s="201"/>
      <c r="C126" s="6" t="s">
        <v>123</v>
      </c>
      <c r="D126" s="33">
        <v>0</v>
      </c>
      <c r="E126" s="54">
        <v>0</v>
      </c>
      <c r="F126" s="33">
        <v>0</v>
      </c>
      <c r="G126" s="54">
        <v>0</v>
      </c>
      <c r="H126" s="54">
        <v>0</v>
      </c>
      <c r="I126" s="33">
        <f>D126</f>
        <v>0</v>
      </c>
      <c r="J126" s="54">
        <v>0</v>
      </c>
      <c r="K126" s="193"/>
      <c r="L126" s="201"/>
      <c r="M126" s="9"/>
      <c r="N126" s="1"/>
    </row>
    <row r="127" spans="1:14" ht="24.75" customHeight="1">
      <c r="A127" s="183"/>
      <c r="B127" s="201"/>
      <c r="C127" s="6" t="s">
        <v>135</v>
      </c>
      <c r="D127" s="33">
        <v>0</v>
      </c>
      <c r="E127" s="54">
        <v>0</v>
      </c>
      <c r="F127" s="33">
        <v>0</v>
      </c>
      <c r="G127" s="54">
        <v>0</v>
      </c>
      <c r="H127" s="54">
        <v>0</v>
      </c>
      <c r="I127" s="33">
        <f>D127</f>
        <v>0</v>
      </c>
      <c r="J127" s="54">
        <v>0</v>
      </c>
      <c r="K127" s="193"/>
      <c r="L127" s="201"/>
      <c r="M127" s="9"/>
      <c r="N127" s="1"/>
    </row>
    <row r="128" spans="1:14" ht="19.5" customHeight="1">
      <c r="A128" s="183"/>
      <c r="B128" s="182" t="s">
        <v>4</v>
      </c>
      <c r="C128" s="174" t="s">
        <v>45</v>
      </c>
      <c r="D128" s="36">
        <f>D21+D27+D39+D79</f>
        <v>2123.93471</v>
      </c>
      <c r="E128" s="36">
        <f>E27</f>
        <v>120.6</v>
      </c>
      <c r="F128" s="37">
        <v>0</v>
      </c>
      <c r="G128" s="36">
        <v>0</v>
      </c>
      <c r="H128" s="37">
        <v>0</v>
      </c>
      <c r="I128" s="36">
        <f>I21+I27+I39+I79</f>
        <v>2003.33471</v>
      </c>
      <c r="J128" s="33">
        <v>0</v>
      </c>
      <c r="K128" s="11" t="s">
        <v>7</v>
      </c>
      <c r="L128" s="175"/>
      <c r="M128" s="9"/>
      <c r="N128" s="1"/>
    </row>
    <row r="129" spans="1:14" ht="19.5" customHeight="1">
      <c r="A129" s="183"/>
      <c r="B129" s="182"/>
      <c r="C129" s="174"/>
      <c r="D129" s="36">
        <f>I129</f>
        <v>2651.831</v>
      </c>
      <c r="E129" s="36">
        <v>0</v>
      </c>
      <c r="F129" s="37">
        <v>0</v>
      </c>
      <c r="G129" s="36">
        <v>0</v>
      </c>
      <c r="H129" s="37">
        <v>0</v>
      </c>
      <c r="I129" s="36">
        <f>I33+I44+I45+I48+I69+I80</f>
        <v>2651.831</v>
      </c>
      <c r="J129" s="37">
        <v>0</v>
      </c>
      <c r="K129" s="11" t="s">
        <v>6</v>
      </c>
      <c r="L129" s="190"/>
      <c r="M129" s="9"/>
      <c r="N129" s="1"/>
    </row>
    <row r="130" spans="1:14" ht="19.5" customHeight="1">
      <c r="A130" s="183"/>
      <c r="B130" s="182"/>
      <c r="C130" s="174"/>
      <c r="D130" s="36">
        <f>D123</f>
        <v>907.78526</v>
      </c>
      <c r="E130" s="36">
        <v>0</v>
      </c>
      <c r="F130" s="37">
        <f>F123</f>
        <v>862.396</v>
      </c>
      <c r="G130" s="36">
        <f>G123</f>
        <v>0</v>
      </c>
      <c r="H130" s="37">
        <v>0</v>
      </c>
      <c r="I130" s="36">
        <f>I123</f>
        <v>45.38926</v>
      </c>
      <c r="J130" s="37">
        <v>0</v>
      </c>
      <c r="K130" s="11" t="s">
        <v>70</v>
      </c>
      <c r="L130" s="190"/>
      <c r="M130" s="9"/>
      <c r="N130" s="1"/>
    </row>
    <row r="131" spans="1:14" ht="19.5" customHeight="1">
      <c r="A131" s="183"/>
      <c r="B131" s="182"/>
      <c r="C131" s="89" t="s">
        <v>54</v>
      </c>
      <c r="D131" s="87">
        <f>D128+D129+D130</f>
        <v>5683.550969999999</v>
      </c>
      <c r="E131" s="87">
        <f>E128</f>
        <v>120.6</v>
      </c>
      <c r="F131" s="86">
        <f>F130</f>
        <v>862.396</v>
      </c>
      <c r="G131" s="87">
        <f>G130</f>
        <v>0</v>
      </c>
      <c r="H131" s="86">
        <v>0</v>
      </c>
      <c r="I131" s="87">
        <f>I128+I129+I130</f>
        <v>4700.55497</v>
      </c>
      <c r="J131" s="86">
        <v>0</v>
      </c>
      <c r="K131" s="79"/>
      <c r="L131" s="190"/>
      <c r="M131" s="9"/>
      <c r="N131" s="1"/>
    </row>
    <row r="132" spans="1:14" ht="19.5" customHeight="1">
      <c r="A132" s="183"/>
      <c r="B132" s="182"/>
      <c r="C132" s="177" t="s">
        <v>46</v>
      </c>
      <c r="D132" s="36">
        <f>E132+I132</f>
        <v>3262.457</v>
      </c>
      <c r="E132" s="36">
        <v>120.6</v>
      </c>
      <c r="F132" s="37">
        <v>0</v>
      </c>
      <c r="G132" s="36">
        <v>0</v>
      </c>
      <c r="H132" s="37">
        <v>0</v>
      </c>
      <c r="I132" s="36">
        <f>I22+I28+I40+I50+I53</f>
        <v>3141.857</v>
      </c>
      <c r="J132" s="37">
        <v>0</v>
      </c>
      <c r="K132" s="11" t="s">
        <v>7</v>
      </c>
      <c r="L132" s="190"/>
      <c r="M132" s="9"/>
      <c r="N132" s="1"/>
    </row>
    <row r="133" spans="1:14" ht="19.5" customHeight="1">
      <c r="A133" s="183"/>
      <c r="B133" s="182"/>
      <c r="C133" s="177"/>
      <c r="D133" s="36">
        <f>I133</f>
        <v>4296.37643</v>
      </c>
      <c r="E133" s="36">
        <v>0</v>
      </c>
      <c r="F133" s="36">
        <v>0</v>
      </c>
      <c r="G133" s="36">
        <v>0</v>
      </c>
      <c r="H133" s="36">
        <v>0</v>
      </c>
      <c r="I133" s="36">
        <f>I34+I46+I47+I49+I51+I52+I81</f>
        <v>4296.37643</v>
      </c>
      <c r="J133" s="37">
        <v>0</v>
      </c>
      <c r="K133" s="11" t="s">
        <v>6</v>
      </c>
      <c r="L133" s="190"/>
      <c r="M133" s="9"/>
      <c r="N133" s="1"/>
    </row>
    <row r="134" spans="1:14" ht="19.5" customHeight="1">
      <c r="A134" s="183"/>
      <c r="B134" s="182"/>
      <c r="C134" s="177"/>
      <c r="D134" s="36">
        <f>F134+I134</f>
        <v>878.2640000000001</v>
      </c>
      <c r="E134" s="36">
        <v>0</v>
      </c>
      <c r="F134" s="36">
        <f>G134+H134</f>
        <v>797.6415400000001</v>
      </c>
      <c r="G134" s="36">
        <f>G124</f>
        <v>707.83009</v>
      </c>
      <c r="H134" s="36">
        <f>H124</f>
        <v>89.81145</v>
      </c>
      <c r="I134" s="36">
        <f>I124</f>
        <v>80.62246</v>
      </c>
      <c r="J134" s="37">
        <v>0</v>
      </c>
      <c r="K134" s="11" t="s">
        <v>70</v>
      </c>
      <c r="L134" s="190"/>
      <c r="M134" s="9"/>
      <c r="N134" s="1"/>
    </row>
    <row r="135" spans="1:14" ht="19.5" customHeight="1">
      <c r="A135" s="183"/>
      <c r="B135" s="182"/>
      <c r="C135" s="85" t="s">
        <v>55</v>
      </c>
      <c r="D135" s="87">
        <f aca="true" t="shared" si="7" ref="D135:I135">D132+D133+D134</f>
        <v>8437.097430000002</v>
      </c>
      <c r="E135" s="87">
        <f t="shared" si="7"/>
        <v>120.6</v>
      </c>
      <c r="F135" s="87">
        <f t="shared" si="7"/>
        <v>797.6415400000001</v>
      </c>
      <c r="G135" s="87">
        <f t="shared" si="7"/>
        <v>707.83009</v>
      </c>
      <c r="H135" s="87">
        <f t="shared" si="7"/>
        <v>89.81145</v>
      </c>
      <c r="I135" s="87">
        <f t="shared" si="7"/>
        <v>7518.85589</v>
      </c>
      <c r="J135" s="86">
        <v>0</v>
      </c>
      <c r="K135" s="79"/>
      <c r="L135" s="190"/>
      <c r="M135" s="9"/>
      <c r="N135" s="1"/>
    </row>
    <row r="136" spans="1:14" ht="19.5" customHeight="1">
      <c r="A136" s="183"/>
      <c r="B136" s="182" t="s">
        <v>4</v>
      </c>
      <c r="C136" s="174" t="s">
        <v>47</v>
      </c>
      <c r="D136" s="149">
        <f>E136+I136</f>
        <v>1941.39379</v>
      </c>
      <c r="E136" s="149">
        <f>E23+E29+E41</f>
        <v>123.3</v>
      </c>
      <c r="F136" s="149">
        <f>F23+F29+F41</f>
        <v>0</v>
      </c>
      <c r="G136" s="149">
        <f>G23+G29+G41</f>
        <v>0</v>
      </c>
      <c r="H136" s="149">
        <f>H23+H29+H41</f>
        <v>0</v>
      </c>
      <c r="I136" s="149">
        <f>I23+I29+I41+I56+I57+I59</f>
        <v>1818.0937900000001</v>
      </c>
      <c r="J136" s="149">
        <v>0</v>
      </c>
      <c r="K136" s="11" t="s">
        <v>7</v>
      </c>
      <c r="L136" s="190"/>
      <c r="M136" s="9"/>
      <c r="N136" s="1"/>
    </row>
    <row r="137" spans="1:14" ht="19.5" customHeight="1">
      <c r="A137" s="183"/>
      <c r="B137" s="182"/>
      <c r="C137" s="174"/>
      <c r="D137" s="149">
        <f>I137</f>
        <v>4525.937609999999</v>
      </c>
      <c r="E137" s="149">
        <v>0</v>
      </c>
      <c r="F137" s="149">
        <v>0</v>
      </c>
      <c r="G137" s="149">
        <v>0</v>
      </c>
      <c r="H137" s="149">
        <v>0</v>
      </c>
      <c r="I137" s="149">
        <f>I35+I54+I55+I60+I90</f>
        <v>4525.937609999999</v>
      </c>
      <c r="J137" s="149">
        <v>0</v>
      </c>
      <c r="K137" s="11" t="s">
        <v>6</v>
      </c>
      <c r="L137" s="190"/>
      <c r="M137" s="9"/>
      <c r="N137" s="1"/>
    </row>
    <row r="138" spans="1:14" ht="19.5" customHeight="1">
      <c r="A138" s="183"/>
      <c r="B138" s="182"/>
      <c r="C138" s="174"/>
      <c r="D138" s="149">
        <f aca="true" t="shared" si="8" ref="D138:I138">D125</f>
        <v>0</v>
      </c>
      <c r="E138" s="149">
        <f t="shared" si="8"/>
        <v>0</v>
      </c>
      <c r="F138" s="149">
        <f t="shared" si="8"/>
        <v>0</v>
      </c>
      <c r="G138" s="149">
        <f t="shared" si="8"/>
        <v>0</v>
      </c>
      <c r="H138" s="149">
        <f t="shared" si="8"/>
        <v>0</v>
      </c>
      <c r="I138" s="149">
        <f t="shared" si="8"/>
        <v>0</v>
      </c>
      <c r="J138" s="149">
        <v>0</v>
      </c>
      <c r="K138" s="11" t="s">
        <v>70</v>
      </c>
      <c r="L138" s="190"/>
      <c r="M138" s="9"/>
      <c r="N138" s="1"/>
    </row>
    <row r="139" spans="1:14" ht="19.5" customHeight="1">
      <c r="A139" s="183"/>
      <c r="B139" s="182"/>
      <c r="C139" s="85" t="s">
        <v>56</v>
      </c>
      <c r="D139" s="87">
        <f>D136+D137</f>
        <v>6467.331399999999</v>
      </c>
      <c r="E139" s="87">
        <f>E136</f>
        <v>123.3</v>
      </c>
      <c r="F139" s="86">
        <v>0</v>
      </c>
      <c r="G139" s="87">
        <v>0</v>
      </c>
      <c r="H139" s="86">
        <v>0</v>
      </c>
      <c r="I139" s="87">
        <f>I136+I137</f>
        <v>6344.031399999999</v>
      </c>
      <c r="J139" s="86">
        <v>0</v>
      </c>
      <c r="K139" s="156"/>
      <c r="L139" s="190"/>
      <c r="M139" s="9"/>
      <c r="N139" s="1"/>
    </row>
    <row r="140" spans="1:12" ht="18.75" customHeight="1">
      <c r="A140" s="183"/>
      <c r="B140" s="182"/>
      <c r="C140" s="174" t="s">
        <v>123</v>
      </c>
      <c r="D140" s="149">
        <f>E140+I140</f>
        <v>2373.3</v>
      </c>
      <c r="E140" s="149">
        <f>E29</f>
        <v>123.3</v>
      </c>
      <c r="F140" s="37">
        <v>0</v>
      </c>
      <c r="G140" s="149">
        <v>0</v>
      </c>
      <c r="H140" s="37">
        <v>0</v>
      </c>
      <c r="I140" s="149">
        <f>I24+I58</f>
        <v>2250</v>
      </c>
      <c r="J140" s="149">
        <v>0</v>
      </c>
      <c r="K140" s="11" t="s">
        <v>7</v>
      </c>
      <c r="L140" s="190"/>
    </row>
    <row r="141" spans="1:12" ht="20.25" customHeight="1">
      <c r="A141" s="183"/>
      <c r="B141" s="182"/>
      <c r="C141" s="174"/>
      <c r="D141" s="149">
        <f>I141</f>
        <v>14914.5</v>
      </c>
      <c r="E141" s="149">
        <v>0</v>
      </c>
      <c r="F141" s="37">
        <v>0</v>
      </c>
      <c r="G141" s="149">
        <v>0</v>
      </c>
      <c r="H141" s="37">
        <v>0</v>
      </c>
      <c r="I141" s="149">
        <f>I36+I61+I62+I107+I63</f>
        <v>14914.5</v>
      </c>
      <c r="J141" s="149">
        <v>0</v>
      </c>
      <c r="K141" s="11" t="s">
        <v>6</v>
      </c>
      <c r="L141" s="190"/>
    </row>
    <row r="142" spans="1:12" ht="20.25" customHeight="1">
      <c r="A142" s="183"/>
      <c r="B142" s="182"/>
      <c r="C142" s="174"/>
      <c r="D142" s="149">
        <v>0</v>
      </c>
      <c r="E142" s="149">
        <v>0</v>
      </c>
      <c r="F142" s="37">
        <v>0</v>
      </c>
      <c r="G142" s="149">
        <v>0</v>
      </c>
      <c r="H142" s="37">
        <v>0</v>
      </c>
      <c r="I142" s="149">
        <v>0</v>
      </c>
      <c r="J142" s="149">
        <v>0</v>
      </c>
      <c r="K142" s="11" t="s">
        <v>70</v>
      </c>
      <c r="L142" s="190"/>
    </row>
    <row r="143" spans="1:12" ht="19.5" customHeight="1">
      <c r="A143" s="183"/>
      <c r="B143" s="182"/>
      <c r="C143" s="85" t="s">
        <v>124</v>
      </c>
      <c r="D143" s="87">
        <f>D140+D141</f>
        <v>17287.8</v>
      </c>
      <c r="E143" s="87">
        <f>E30</f>
        <v>123.3</v>
      </c>
      <c r="F143" s="86">
        <v>0</v>
      </c>
      <c r="G143" s="87">
        <v>0</v>
      </c>
      <c r="H143" s="86">
        <v>0</v>
      </c>
      <c r="I143" s="87">
        <f>I140+I141</f>
        <v>17164.5</v>
      </c>
      <c r="J143" s="86">
        <v>0</v>
      </c>
      <c r="K143" s="156"/>
      <c r="L143" s="190"/>
    </row>
    <row r="144" spans="1:12" ht="19.5" customHeight="1">
      <c r="A144" s="183"/>
      <c r="B144" s="182"/>
      <c r="C144" s="177" t="s">
        <v>135</v>
      </c>
      <c r="D144" s="36">
        <f>E144+I144</f>
        <v>1373.3</v>
      </c>
      <c r="E144" s="36">
        <f>E31</f>
        <v>123.3</v>
      </c>
      <c r="F144" s="36">
        <v>0</v>
      </c>
      <c r="G144" s="36">
        <v>0</v>
      </c>
      <c r="H144" s="36">
        <v>0</v>
      </c>
      <c r="I144" s="36">
        <f>I25</f>
        <v>1250</v>
      </c>
      <c r="J144" s="37">
        <v>0</v>
      </c>
      <c r="K144" s="11" t="s">
        <v>7</v>
      </c>
      <c r="L144" s="190"/>
    </row>
    <row r="145" spans="1:12" ht="19.5" customHeight="1">
      <c r="A145" s="183"/>
      <c r="B145" s="182"/>
      <c r="C145" s="177"/>
      <c r="D145" s="36">
        <f>I145</f>
        <v>2537.5</v>
      </c>
      <c r="E145" s="36">
        <v>0</v>
      </c>
      <c r="F145" s="36">
        <v>0</v>
      </c>
      <c r="G145" s="36">
        <v>0</v>
      </c>
      <c r="H145" s="36">
        <v>0</v>
      </c>
      <c r="I145" s="36">
        <f>I114+I117+I37</f>
        <v>2537.5</v>
      </c>
      <c r="J145" s="37">
        <v>0</v>
      </c>
      <c r="K145" s="11" t="s">
        <v>6</v>
      </c>
      <c r="L145" s="190"/>
    </row>
    <row r="146" spans="1:12" ht="19.5" customHeight="1">
      <c r="A146" s="183"/>
      <c r="B146" s="182"/>
      <c r="C146" s="177"/>
      <c r="D146" s="36">
        <f aca="true" t="shared" si="9" ref="D146:I146">D127</f>
        <v>0</v>
      </c>
      <c r="E146" s="36">
        <v>0</v>
      </c>
      <c r="F146" s="36">
        <f t="shared" si="9"/>
        <v>0</v>
      </c>
      <c r="G146" s="36">
        <f t="shared" si="9"/>
        <v>0</v>
      </c>
      <c r="H146" s="36">
        <f t="shared" si="9"/>
        <v>0</v>
      </c>
      <c r="I146" s="36">
        <f t="shared" si="9"/>
        <v>0</v>
      </c>
      <c r="J146" s="37">
        <v>0</v>
      </c>
      <c r="K146" s="11" t="s">
        <v>70</v>
      </c>
      <c r="L146" s="190"/>
    </row>
    <row r="147" spans="1:12" ht="19.5" customHeight="1">
      <c r="A147" s="183"/>
      <c r="B147" s="182"/>
      <c r="C147" s="85" t="s">
        <v>219</v>
      </c>
      <c r="D147" s="87">
        <f>D144+D145+D146</f>
        <v>3910.8</v>
      </c>
      <c r="E147" s="87">
        <f>E144</f>
        <v>123.3</v>
      </c>
      <c r="F147" s="86">
        <f>F146</f>
        <v>0</v>
      </c>
      <c r="G147" s="87">
        <f>G144+G145+G146</f>
        <v>0</v>
      </c>
      <c r="H147" s="86">
        <f>H146</f>
        <v>0</v>
      </c>
      <c r="I147" s="87">
        <f>I144+I145+I146</f>
        <v>3787.5</v>
      </c>
      <c r="J147" s="86">
        <v>0</v>
      </c>
      <c r="K147" s="79"/>
      <c r="L147" s="190"/>
    </row>
    <row r="148" spans="1:12" ht="19.5" customHeight="1">
      <c r="A148" s="183"/>
      <c r="B148" s="182"/>
      <c r="C148" s="177" t="s">
        <v>136</v>
      </c>
      <c r="D148" s="36">
        <f>I148</f>
        <v>1250</v>
      </c>
      <c r="E148" s="36">
        <v>0</v>
      </c>
      <c r="F148" s="36">
        <v>0</v>
      </c>
      <c r="G148" s="36">
        <v>0</v>
      </c>
      <c r="H148" s="36">
        <v>0</v>
      </c>
      <c r="I148" s="36">
        <f>I26+I32</f>
        <v>1250</v>
      </c>
      <c r="J148" s="37">
        <v>0</v>
      </c>
      <c r="K148" s="11" t="s">
        <v>7</v>
      </c>
      <c r="L148" s="190"/>
    </row>
    <row r="149" spans="1:12" ht="19.5" customHeight="1">
      <c r="A149" s="183"/>
      <c r="B149" s="182"/>
      <c r="C149" s="177"/>
      <c r="D149" s="36">
        <f>I149</f>
        <v>2537.5</v>
      </c>
      <c r="E149" s="36">
        <v>0</v>
      </c>
      <c r="F149" s="36">
        <v>0</v>
      </c>
      <c r="G149" s="36">
        <v>0</v>
      </c>
      <c r="H149" s="36">
        <v>0</v>
      </c>
      <c r="I149" s="36">
        <f>I38+I115+I118</f>
        <v>2537.5</v>
      </c>
      <c r="J149" s="37">
        <v>0</v>
      </c>
      <c r="K149" s="11" t="s">
        <v>6</v>
      </c>
      <c r="L149" s="190"/>
    </row>
    <row r="150" spans="1:12" ht="19.5" customHeight="1">
      <c r="A150" s="183"/>
      <c r="B150" s="182"/>
      <c r="C150" s="177"/>
      <c r="D150" s="36">
        <v>0</v>
      </c>
      <c r="E150" s="36">
        <v>0</v>
      </c>
      <c r="F150" s="36">
        <v>0</v>
      </c>
      <c r="G150" s="36">
        <f>G131</f>
        <v>0</v>
      </c>
      <c r="H150" s="36">
        <f>H131</f>
        <v>0</v>
      </c>
      <c r="I150" s="36">
        <v>0</v>
      </c>
      <c r="J150" s="37">
        <v>0</v>
      </c>
      <c r="K150" s="11" t="s">
        <v>70</v>
      </c>
      <c r="L150" s="190"/>
    </row>
    <row r="151" spans="1:12" ht="19.5" customHeight="1">
      <c r="A151" s="183"/>
      <c r="B151" s="182"/>
      <c r="C151" s="85" t="s">
        <v>407</v>
      </c>
      <c r="D151" s="87">
        <f>E151+I151</f>
        <v>3910.8</v>
      </c>
      <c r="E151" s="87">
        <f>E32</f>
        <v>123.3</v>
      </c>
      <c r="F151" s="86">
        <f>F150</f>
        <v>0</v>
      </c>
      <c r="G151" s="87">
        <f>G148+G149+G150</f>
        <v>0</v>
      </c>
      <c r="H151" s="86">
        <f>H150</f>
        <v>0</v>
      </c>
      <c r="I151" s="87">
        <f>I148+I149+I150</f>
        <v>3787.5</v>
      </c>
      <c r="J151" s="86">
        <v>0</v>
      </c>
      <c r="K151" s="79"/>
      <c r="L151" s="190"/>
    </row>
    <row r="152" spans="1:12" ht="18" customHeight="1">
      <c r="A152" s="183"/>
      <c r="B152" s="182"/>
      <c r="C152" s="27" t="s">
        <v>406</v>
      </c>
      <c r="D152" s="38">
        <f>D131+D135+D139+D143+D147+D151</f>
        <v>45697.37980000001</v>
      </c>
      <c r="E152" s="38">
        <f>E131+E135+E139+E143+E147+E151</f>
        <v>734.4</v>
      </c>
      <c r="F152" s="38">
        <f>F131+F135+F139+F143+F147+F151</f>
        <v>1660.03754</v>
      </c>
      <c r="G152" s="38">
        <f>G135</f>
        <v>707.83009</v>
      </c>
      <c r="H152" s="38">
        <f>H135</f>
        <v>89.81145</v>
      </c>
      <c r="I152" s="38">
        <f>I131+I135+I139+I143+I147+I151</f>
        <v>43302.942259999996</v>
      </c>
      <c r="J152" s="38">
        <f>J131+J135+J139+J143+J147</f>
        <v>0</v>
      </c>
      <c r="K152" s="11"/>
      <c r="L152" s="191"/>
    </row>
    <row r="153" spans="1:10" ht="18" customHeight="1">
      <c r="A153" s="19"/>
      <c r="B153" s="171"/>
      <c r="C153" s="171"/>
      <c r="D153" s="171"/>
      <c r="E153" s="171"/>
      <c r="F153" s="171"/>
      <c r="G153" s="171"/>
      <c r="H153" s="171"/>
      <c r="I153" s="171"/>
      <c r="J153" s="171"/>
    </row>
    <row r="154" spans="1:10" ht="13.5" customHeight="1">
      <c r="A154" s="19"/>
      <c r="B154" s="184"/>
      <c r="C154" s="184"/>
      <c r="D154" s="184"/>
      <c r="E154" s="16"/>
      <c r="F154" s="16"/>
      <c r="G154" s="16"/>
      <c r="H154" s="184"/>
      <c r="I154" s="184"/>
      <c r="J154" s="16"/>
    </row>
    <row r="155" spans="1:10" ht="18.75" customHeight="1">
      <c r="A155" s="19"/>
      <c r="B155" s="16"/>
      <c r="C155" s="16"/>
      <c r="D155" s="17"/>
      <c r="E155" s="17"/>
      <c r="F155" s="17"/>
      <c r="G155" s="17"/>
      <c r="H155" s="17"/>
      <c r="I155" s="17"/>
      <c r="J155" s="16"/>
    </row>
    <row r="156" spans="1:10" ht="17.25" customHeight="1">
      <c r="A156" s="19"/>
      <c r="B156" s="32"/>
      <c r="C156" s="32"/>
      <c r="D156" s="32"/>
      <c r="E156" s="32"/>
      <c r="F156" s="32"/>
      <c r="G156" s="32"/>
      <c r="H156" s="172"/>
      <c r="I156" s="172"/>
      <c r="J156" s="32"/>
    </row>
    <row r="157" ht="21.75" customHeight="1">
      <c r="A157" s="19"/>
    </row>
    <row r="158" spans="1:10" ht="18" customHeight="1">
      <c r="A158" s="19"/>
      <c r="B158" s="16"/>
      <c r="C158" s="16"/>
      <c r="D158" s="16"/>
      <c r="E158" s="16"/>
      <c r="F158" s="16"/>
      <c r="G158" s="16"/>
      <c r="H158" s="184"/>
      <c r="I158" s="184"/>
      <c r="J158" s="16"/>
    </row>
    <row r="159" spans="1:10" ht="15">
      <c r="A159" s="19"/>
      <c r="B159" s="7"/>
      <c r="C159" s="19"/>
      <c r="D159" s="19"/>
      <c r="E159" s="19"/>
      <c r="F159" s="19"/>
      <c r="G159" s="19"/>
      <c r="H159" s="19"/>
      <c r="I159" s="19"/>
      <c r="J159" s="19"/>
    </row>
  </sheetData>
  <sheetProtection/>
  <mergeCells count="96">
    <mergeCell ref="A10:A14"/>
    <mergeCell ref="B10:B14"/>
    <mergeCell ref="A20:L20"/>
    <mergeCell ref="A17:L17"/>
    <mergeCell ref="A18:L19"/>
    <mergeCell ref="G13:H13"/>
    <mergeCell ref="F13:F14"/>
    <mergeCell ref="L33:L50"/>
    <mergeCell ref="A67:L67"/>
    <mergeCell ref="A66:L66"/>
    <mergeCell ref="A65:L65"/>
    <mergeCell ref="A9:L9"/>
    <mergeCell ref="E10:I10"/>
    <mergeCell ref="A114:A115"/>
    <mergeCell ref="B114:B115"/>
    <mergeCell ref="K44:K49"/>
    <mergeCell ref="K51:K52"/>
    <mergeCell ref="K54:K55"/>
    <mergeCell ref="K69:K76"/>
    <mergeCell ref="K86:K89"/>
    <mergeCell ref="B64:L64"/>
    <mergeCell ref="I12:I14"/>
    <mergeCell ref="F11:I11"/>
    <mergeCell ref="A2:L2"/>
    <mergeCell ref="B16:L16"/>
    <mergeCell ref="A6:L6"/>
    <mergeCell ref="J7:L7"/>
    <mergeCell ref="A8:L8"/>
    <mergeCell ref="A3:L3"/>
    <mergeCell ref="A4:L4"/>
    <mergeCell ref="A5:L5"/>
    <mergeCell ref="K10:K14"/>
    <mergeCell ref="L10:L14"/>
    <mergeCell ref="K21:K26"/>
    <mergeCell ref="C10:C14"/>
    <mergeCell ref="D10:D14"/>
    <mergeCell ref="E11:E14"/>
    <mergeCell ref="L21:L32"/>
    <mergeCell ref="K27:K32"/>
    <mergeCell ref="J10:J14"/>
    <mergeCell ref="F12:H12"/>
    <mergeCell ref="L51:L61"/>
    <mergeCell ref="K60:K61"/>
    <mergeCell ref="B128:B135"/>
    <mergeCell ref="B119:L119"/>
    <mergeCell ref="A120:L120"/>
    <mergeCell ref="A116:A118"/>
    <mergeCell ref="B116:B118"/>
    <mergeCell ref="L123:L127"/>
    <mergeCell ref="L112:L117"/>
    <mergeCell ref="A121:L121"/>
    <mergeCell ref="A128:A135"/>
    <mergeCell ref="L128:L135"/>
    <mergeCell ref="L136:L152"/>
    <mergeCell ref="C148:C150"/>
    <mergeCell ref="C128:C130"/>
    <mergeCell ref="C132:C134"/>
    <mergeCell ref="C144:C146"/>
    <mergeCell ref="A136:A152"/>
    <mergeCell ref="L68:L76"/>
    <mergeCell ref="K77:K78"/>
    <mergeCell ref="K81:K85"/>
    <mergeCell ref="K90:K92"/>
    <mergeCell ref="L77:L85"/>
    <mergeCell ref="L86:L92"/>
    <mergeCell ref="K33:K38"/>
    <mergeCell ref="A57:A58"/>
    <mergeCell ref="B57:B58"/>
    <mergeCell ref="A39:A43"/>
    <mergeCell ref="B39:B43"/>
    <mergeCell ref="K39:K43"/>
    <mergeCell ref="K56:K59"/>
    <mergeCell ref="A21:A26"/>
    <mergeCell ref="A27:A32"/>
    <mergeCell ref="B27:B32"/>
    <mergeCell ref="A33:A38"/>
    <mergeCell ref="B33:B38"/>
    <mergeCell ref="B21:B26"/>
    <mergeCell ref="K62:K63"/>
    <mergeCell ref="B136:B152"/>
    <mergeCell ref="H158:I158"/>
    <mergeCell ref="B153:J153"/>
    <mergeCell ref="B154:D154"/>
    <mergeCell ref="H154:I154"/>
    <mergeCell ref="H156:I156"/>
    <mergeCell ref="K93:K101"/>
    <mergeCell ref="C136:C138"/>
    <mergeCell ref="C140:C142"/>
    <mergeCell ref="A122:L122"/>
    <mergeCell ref="A123:A127"/>
    <mergeCell ref="B123:B127"/>
    <mergeCell ref="K123:K127"/>
    <mergeCell ref="L93:L101"/>
    <mergeCell ref="L102:L111"/>
    <mergeCell ref="K102:K111"/>
    <mergeCell ref="K112:K117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7" manualBreakCount="7">
    <brk id="32" max="11" man="1"/>
    <brk id="61" max="11" man="1"/>
    <brk id="76" max="11" man="1"/>
    <brk id="85" max="11" man="1"/>
    <brk id="92" max="11" man="1"/>
    <brk id="101" max="11" man="1"/>
    <brk id="1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215" t="s">
        <v>168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31"/>
      <c r="N1" s="31"/>
    </row>
    <row r="2" spans="1:14" ht="15">
      <c r="A2" s="215" t="s">
        <v>410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31"/>
      <c r="N2" s="31"/>
    </row>
    <row r="3" spans="1:14" ht="15">
      <c r="A3" s="215" t="s">
        <v>402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31"/>
      <c r="N3" s="31"/>
    </row>
    <row r="4" spans="1:14" ht="15">
      <c r="A4" s="215" t="s">
        <v>403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31"/>
      <c r="N4" s="31"/>
    </row>
    <row r="5" spans="1:14" ht="1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31"/>
      <c r="N5" s="31"/>
    </row>
    <row r="6" spans="1:14" ht="20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31"/>
      <c r="N6" s="31"/>
    </row>
    <row r="7" spans="1:12" ht="20.25">
      <c r="A7" s="165" t="s">
        <v>152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ht="15">
      <c r="A8" s="55"/>
    </row>
    <row r="9" spans="1:12" ht="12.75" customHeight="1">
      <c r="A9" s="168" t="s">
        <v>0</v>
      </c>
      <c r="B9" s="168" t="s">
        <v>36</v>
      </c>
      <c r="C9" s="168" t="s">
        <v>13</v>
      </c>
      <c r="D9" s="168" t="s">
        <v>37</v>
      </c>
      <c r="E9" s="239" t="s">
        <v>1</v>
      </c>
      <c r="F9" s="239"/>
      <c r="G9" s="239"/>
      <c r="H9" s="239"/>
      <c r="I9" s="239"/>
      <c r="J9" s="168" t="s">
        <v>15</v>
      </c>
      <c r="K9" s="168" t="s">
        <v>38</v>
      </c>
      <c r="L9" s="236" t="s">
        <v>29</v>
      </c>
    </row>
    <row r="10" spans="1:12" ht="12.75">
      <c r="A10" s="169"/>
      <c r="B10" s="169"/>
      <c r="C10" s="169"/>
      <c r="D10" s="169"/>
      <c r="E10" s="168" t="s">
        <v>2</v>
      </c>
      <c r="F10" s="239" t="s">
        <v>18</v>
      </c>
      <c r="G10" s="239"/>
      <c r="H10" s="239"/>
      <c r="I10" s="239"/>
      <c r="J10" s="169"/>
      <c r="K10" s="169"/>
      <c r="L10" s="237"/>
    </row>
    <row r="11" spans="1:12" ht="20.25" customHeight="1">
      <c r="A11" s="169"/>
      <c r="B11" s="169"/>
      <c r="C11" s="169"/>
      <c r="D11" s="169"/>
      <c r="E11" s="169"/>
      <c r="F11" s="243" t="s">
        <v>19</v>
      </c>
      <c r="G11" s="244"/>
      <c r="H11" s="245"/>
      <c r="I11" s="168" t="s">
        <v>3</v>
      </c>
      <c r="J11" s="169"/>
      <c r="K11" s="169"/>
      <c r="L11" s="237"/>
    </row>
    <row r="12" spans="1:12" ht="17.25" customHeight="1">
      <c r="A12" s="169"/>
      <c r="B12" s="169"/>
      <c r="C12" s="169"/>
      <c r="D12" s="169"/>
      <c r="E12" s="169"/>
      <c r="F12" s="234" t="s">
        <v>134</v>
      </c>
      <c r="G12" s="239" t="s">
        <v>131</v>
      </c>
      <c r="H12" s="239"/>
      <c r="I12" s="169"/>
      <c r="J12" s="169"/>
      <c r="K12" s="169"/>
      <c r="L12" s="237"/>
    </row>
    <row r="13" spans="1:12" ht="39">
      <c r="A13" s="220"/>
      <c r="B13" s="220"/>
      <c r="C13" s="220"/>
      <c r="D13" s="220"/>
      <c r="E13" s="220"/>
      <c r="F13" s="235"/>
      <c r="G13" s="5" t="s">
        <v>132</v>
      </c>
      <c r="H13" s="5" t="s">
        <v>133</v>
      </c>
      <c r="I13" s="220"/>
      <c r="J13" s="220"/>
      <c r="K13" s="220"/>
      <c r="L13" s="238"/>
    </row>
    <row r="14" spans="1:12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19.5" customHeight="1">
      <c r="A15" s="56">
        <v>1</v>
      </c>
      <c r="B15" s="221" t="s">
        <v>153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3"/>
    </row>
    <row r="16" spans="1:12" ht="21" customHeight="1">
      <c r="A16" s="224" t="s">
        <v>154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19.5" customHeight="1">
      <c r="A17" s="225" t="s">
        <v>155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7"/>
    </row>
    <row r="18" spans="1:12" ht="19.5" customHeight="1">
      <c r="A18" s="240" t="s">
        <v>5</v>
      </c>
      <c r="B18" s="168" t="s">
        <v>157</v>
      </c>
      <c r="C18" s="5" t="s">
        <v>45</v>
      </c>
      <c r="D18" s="39">
        <f aca="true" t="shared" si="0" ref="D18:D24">I18</f>
        <v>26320.12689</v>
      </c>
      <c r="E18" s="39">
        <v>0</v>
      </c>
      <c r="F18" s="39">
        <v>0</v>
      </c>
      <c r="G18" s="39">
        <v>0</v>
      </c>
      <c r="H18" s="39">
        <v>0</v>
      </c>
      <c r="I18" s="39">
        <v>26320.12689</v>
      </c>
      <c r="J18" s="39">
        <v>0</v>
      </c>
      <c r="K18" s="168" t="s">
        <v>9</v>
      </c>
      <c r="L18" s="168" t="s">
        <v>156</v>
      </c>
    </row>
    <row r="19" spans="1:12" ht="19.5" customHeight="1">
      <c r="A19" s="241"/>
      <c r="B19" s="169"/>
      <c r="C19" s="5" t="s">
        <v>46</v>
      </c>
      <c r="D19" s="47">
        <f t="shared" si="0"/>
        <v>29552.07792</v>
      </c>
      <c r="E19" s="47">
        <v>0</v>
      </c>
      <c r="F19" s="47">
        <v>0</v>
      </c>
      <c r="G19" s="47">
        <v>0</v>
      </c>
      <c r="H19" s="47">
        <v>0</v>
      </c>
      <c r="I19" s="47">
        <v>29552.07792</v>
      </c>
      <c r="J19" s="39">
        <v>0</v>
      </c>
      <c r="K19" s="169"/>
      <c r="L19" s="169"/>
    </row>
    <row r="20" spans="1:12" ht="19.5" customHeight="1">
      <c r="A20" s="241"/>
      <c r="B20" s="169"/>
      <c r="C20" s="65" t="s">
        <v>47</v>
      </c>
      <c r="D20" s="47">
        <f t="shared" si="0"/>
        <v>34727.1473</v>
      </c>
      <c r="E20" s="47">
        <v>0</v>
      </c>
      <c r="F20" s="47">
        <v>0</v>
      </c>
      <c r="G20" s="47">
        <v>0</v>
      </c>
      <c r="H20" s="47">
        <v>0</v>
      </c>
      <c r="I20" s="47">
        <v>34727.1473</v>
      </c>
      <c r="J20" s="47">
        <v>0</v>
      </c>
      <c r="K20" s="169"/>
      <c r="L20" s="169"/>
    </row>
    <row r="21" spans="1:12" ht="19.5" customHeight="1">
      <c r="A21" s="241"/>
      <c r="B21" s="169"/>
      <c r="C21" s="65" t="s">
        <v>123</v>
      </c>
      <c r="D21" s="47">
        <f t="shared" si="0"/>
        <v>42287.5998</v>
      </c>
      <c r="E21" s="47">
        <v>0</v>
      </c>
      <c r="F21" s="47">
        <v>0</v>
      </c>
      <c r="G21" s="47">
        <v>0</v>
      </c>
      <c r="H21" s="47">
        <v>0</v>
      </c>
      <c r="I21" s="47">
        <v>42287.5998</v>
      </c>
      <c r="J21" s="39">
        <v>0</v>
      </c>
      <c r="K21" s="169"/>
      <c r="L21" s="169"/>
    </row>
    <row r="22" spans="1:12" ht="19.5" customHeight="1">
      <c r="A22" s="241"/>
      <c r="B22" s="169"/>
      <c r="C22" s="5" t="s">
        <v>135</v>
      </c>
      <c r="D22" s="39">
        <f t="shared" si="0"/>
        <v>36587.5998</v>
      </c>
      <c r="E22" s="39">
        <v>0</v>
      </c>
      <c r="F22" s="39">
        <v>0</v>
      </c>
      <c r="G22" s="39">
        <v>0</v>
      </c>
      <c r="H22" s="39">
        <v>0</v>
      </c>
      <c r="I22" s="57">
        <v>36587.5998</v>
      </c>
      <c r="J22" s="39">
        <v>0</v>
      </c>
      <c r="K22" s="169"/>
      <c r="L22" s="169"/>
    </row>
    <row r="23" spans="1:12" ht="19.5" customHeight="1">
      <c r="A23" s="242"/>
      <c r="B23" s="220"/>
      <c r="C23" s="5" t="s">
        <v>136</v>
      </c>
      <c r="D23" s="39">
        <f t="shared" si="0"/>
        <v>36587.5998</v>
      </c>
      <c r="E23" s="39">
        <v>0</v>
      </c>
      <c r="F23" s="39">
        <v>0</v>
      </c>
      <c r="G23" s="39">
        <v>0</v>
      </c>
      <c r="H23" s="39">
        <v>0</v>
      </c>
      <c r="I23" s="57">
        <v>36587.5998</v>
      </c>
      <c r="J23" s="39">
        <v>0</v>
      </c>
      <c r="K23" s="220"/>
      <c r="L23" s="169"/>
    </row>
    <row r="24" spans="1:12" ht="81" customHeight="1">
      <c r="A24" s="152" t="s">
        <v>39</v>
      </c>
      <c r="B24" s="155" t="s">
        <v>158</v>
      </c>
      <c r="C24" s="5" t="s">
        <v>46</v>
      </c>
      <c r="D24" s="47">
        <f t="shared" si="0"/>
        <v>74</v>
      </c>
      <c r="E24" s="39">
        <v>0</v>
      </c>
      <c r="F24" s="39">
        <v>0</v>
      </c>
      <c r="G24" s="39">
        <v>0</v>
      </c>
      <c r="H24" s="39">
        <v>0</v>
      </c>
      <c r="I24" s="39">
        <v>74</v>
      </c>
      <c r="J24" s="39">
        <v>0</v>
      </c>
      <c r="K24" s="157" t="s">
        <v>9</v>
      </c>
      <c r="L24" s="169"/>
    </row>
    <row r="25" spans="1:12" ht="19.5" customHeight="1">
      <c r="A25" s="228"/>
      <c r="B25" s="231" t="s">
        <v>4</v>
      </c>
      <c r="C25" s="28" t="s">
        <v>45</v>
      </c>
      <c r="D25" s="58">
        <f aca="true" t="shared" si="1" ref="D25:D30">D18</f>
        <v>26320.12689</v>
      </c>
      <c r="E25" s="58">
        <v>0</v>
      </c>
      <c r="F25" s="58">
        <f>F18</f>
        <v>0</v>
      </c>
      <c r="G25" s="40">
        <v>0</v>
      </c>
      <c r="H25" s="40">
        <v>0</v>
      </c>
      <c r="I25" s="58">
        <f aca="true" t="shared" si="2" ref="I25:I30">I18</f>
        <v>26320.12689</v>
      </c>
      <c r="J25" s="58">
        <v>0</v>
      </c>
      <c r="K25" s="168"/>
      <c r="L25" s="168"/>
    </row>
    <row r="26" spans="1:12" ht="19.5" customHeight="1">
      <c r="A26" s="229"/>
      <c r="B26" s="232"/>
      <c r="C26" s="28" t="s">
        <v>46</v>
      </c>
      <c r="D26" s="58">
        <f t="shared" si="1"/>
        <v>29552.07792</v>
      </c>
      <c r="E26" s="58">
        <v>0</v>
      </c>
      <c r="F26" s="58">
        <v>0</v>
      </c>
      <c r="G26" s="40">
        <v>0</v>
      </c>
      <c r="H26" s="40">
        <v>0</v>
      </c>
      <c r="I26" s="58">
        <f t="shared" si="2"/>
        <v>29552.07792</v>
      </c>
      <c r="J26" s="58">
        <v>0</v>
      </c>
      <c r="K26" s="169"/>
      <c r="L26" s="169"/>
    </row>
    <row r="27" spans="1:12" ht="19.5" customHeight="1">
      <c r="A27" s="229"/>
      <c r="B27" s="232"/>
      <c r="C27" s="160" t="s">
        <v>47</v>
      </c>
      <c r="D27" s="161">
        <f t="shared" si="1"/>
        <v>34727.1473</v>
      </c>
      <c r="E27" s="161">
        <v>0</v>
      </c>
      <c r="F27" s="161">
        <v>0</v>
      </c>
      <c r="G27" s="161">
        <v>0</v>
      </c>
      <c r="H27" s="161">
        <v>0</v>
      </c>
      <c r="I27" s="161">
        <f t="shared" si="2"/>
        <v>34727.1473</v>
      </c>
      <c r="J27" s="161">
        <v>0</v>
      </c>
      <c r="K27" s="169"/>
      <c r="L27" s="169"/>
    </row>
    <row r="28" spans="1:12" ht="19.5" customHeight="1">
      <c r="A28" s="229"/>
      <c r="B28" s="232"/>
      <c r="C28" s="160" t="s">
        <v>123</v>
      </c>
      <c r="D28" s="161">
        <f t="shared" si="1"/>
        <v>42287.5998</v>
      </c>
      <c r="E28" s="161">
        <v>0</v>
      </c>
      <c r="F28" s="161">
        <v>0</v>
      </c>
      <c r="G28" s="161">
        <v>0</v>
      </c>
      <c r="H28" s="161">
        <v>0</v>
      </c>
      <c r="I28" s="161">
        <f t="shared" si="2"/>
        <v>42287.5998</v>
      </c>
      <c r="J28" s="161">
        <v>0</v>
      </c>
      <c r="K28" s="169"/>
      <c r="L28" s="169"/>
    </row>
    <row r="29" spans="1:12" ht="19.5" customHeight="1">
      <c r="A29" s="229"/>
      <c r="B29" s="232"/>
      <c r="C29" s="28" t="s">
        <v>135</v>
      </c>
      <c r="D29" s="58">
        <f t="shared" si="1"/>
        <v>36587.5998</v>
      </c>
      <c r="E29" s="58">
        <v>0</v>
      </c>
      <c r="F29" s="58">
        <v>0</v>
      </c>
      <c r="G29" s="40">
        <v>0</v>
      </c>
      <c r="H29" s="40">
        <v>0</v>
      </c>
      <c r="I29" s="58">
        <f t="shared" si="2"/>
        <v>36587.5998</v>
      </c>
      <c r="J29" s="58">
        <v>0</v>
      </c>
      <c r="K29" s="169"/>
      <c r="L29" s="169"/>
    </row>
    <row r="30" spans="1:12" ht="19.5" customHeight="1">
      <c r="A30" s="229"/>
      <c r="B30" s="232"/>
      <c r="C30" s="28" t="s">
        <v>136</v>
      </c>
      <c r="D30" s="58">
        <f t="shared" si="1"/>
        <v>36587.5998</v>
      </c>
      <c r="E30" s="58">
        <v>0</v>
      </c>
      <c r="F30" s="58">
        <v>0</v>
      </c>
      <c r="G30" s="40">
        <v>0</v>
      </c>
      <c r="H30" s="40">
        <v>0</v>
      </c>
      <c r="I30" s="58">
        <f t="shared" si="2"/>
        <v>36587.5998</v>
      </c>
      <c r="J30" s="58">
        <v>0</v>
      </c>
      <c r="K30" s="169"/>
      <c r="L30" s="169"/>
    </row>
    <row r="31" spans="1:12" ht="19.5" customHeight="1">
      <c r="A31" s="230"/>
      <c r="B31" s="233"/>
      <c r="C31" s="59" t="s">
        <v>408</v>
      </c>
      <c r="D31" s="38">
        <f>D25+D26+D27+D28+D29+D30</f>
        <v>206062.15151</v>
      </c>
      <c r="E31" s="38">
        <v>0</v>
      </c>
      <c r="F31" s="38">
        <v>0</v>
      </c>
      <c r="G31" s="40">
        <v>0</v>
      </c>
      <c r="H31" s="40">
        <v>0</v>
      </c>
      <c r="I31" s="38">
        <f>I25+I26+I27+I28+I29+I30</f>
        <v>206062.15151</v>
      </c>
      <c r="J31" s="38">
        <v>0</v>
      </c>
      <c r="K31" s="220"/>
      <c r="L31" s="220"/>
    </row>
  </sheetData>
  <mergeCells count="31">
    <mergeCell ref="B18:B23"/>
    <mergeCell ref="J9:J13"/>
    <mergeCell ref="K9:K13"/>
    <mergeCell ref="F10:I10"/>
    <mergeCell ref="F11:H11"/>
    <mergeCell ref="E10:E13"/>
    <mergeCell ref="D9:D13"/>
    <mergeCell ref="A1:L1"/>
    <mergeCell ref="A7:L7"/>
    <mergeCell ref="A4:L4"/>
    <mergeCell ref="A5:L5"/>
    <mergeCell ref="A2:L2"/>
    <mergeCell ref="A3:L3"/>
    <mergeCell ref="I11:I13"/>
    <mergeCell ref="F12:F13"/>
    <mergeCell ref="L9:L13"/>
    <mergeCell ref="A9:A13"/>
    <mergeCell ref="B9:B13"/>
    <mergeCell ref="C9:C13"/>
    <mergeCell ref="G12:H12"/>
    <mergeCell ref="E9:I9"/>
    <mergeCell ref="L25:L31"/>
    <mergeCell ref="B15:L15"/>
    <mergeCell ref="A16:L16"/>
    <mergeCell ref="A17:L17"/>
    <mergeCell ref="L18:L24"/>
    <mergeCell ref="A25:A31"/>
    <mergeCell ref="B25:B31"/>
    <mergeCell ref="K25:K31"/>
    <mergeCell ref="K18:K23"/>
    <mergeCell ref="A18:A2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75" zoomScaleNormal="75" zoomScaleSheetLayoutView="75" workbookViewId="0" topLeftCell="A37">
      <selection activeCell="H34" sqref="H34"/>
    </sheetView>
  </sheetViews>
  <sheetFormatPr defaultColWidth="9.140625" defaultRowHeight="12.75"/>
  <cols>
    <col min="2" max="2" width="26.574218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ht="15">
      <c r="A1" s="7" t="s">
        <v>24</v>
      </c>
    </row>
    <row r="2" spans="1:13" ht="15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>
      <c r="A3" s="215" t="s">
        <v>410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">
      <c r="A4" s="215" t="s">
        <v>402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5">
      <c r="A5" s="215" t="s">
        <v>403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>
      <c r="A6" s="7"/>
      <c r="I6" s="215"/>
      <c r="J6" s="215"/>
      <c r="K6" s="215"/>
      <c r="L6" s="215"/>
      <c r="M6" s="215"/>
    </row>
    <row r="7" spans="1:13" ht="20.25">
      <c r="A7" s="165" t="s">
        <v>169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2.75">
      <c r="A9" s="219" t="s">
        <v>0</v>
      </c>
      <c r="B9" s="219" t="s">
        <v>25</v>
      </c>
      <c r="C9" s="219" t="s">
        <v>13</v>
      </c>
      <c r="D9" s="219" t="s">
        <v>14</v>
      </c>
      <c r="E9" s="219" t="s">
        <v>26</v>
      </c>
      <c r="F9" s="219"/>
      <c r="G9" s="219"/>
      <c r="H9" s="219"/>
      <c r="I9" s="219" t="s">
        <v>27</v>
      </c>
      <c r="J9" s="219"/>
      <c r="K9" s="219" t="s">
        <v>28</v>
      </c>
      <c r="L9" s="219"/>
      <c r="M9" s="219" t="s">
        <v>29</v>
      </c>
    </row>
    <row r="10" spans="1:13" ht="12.75">
      <c r="A10" s="219"/>
      <c r="B10" s="219"/>
      <c r="C10" s="219"/>
      <c r="D10" s="219"/>
      <c r="E10" s="219" t="s">
        <v>30</v>
      </c>
      <c r="F10" s="219" t="s">
        <v>18</v>
      </c>
      <c r="G10" s="219"/>
      <c r="H10" s="219"/>
      <c r="I10" s="219"/>
      <c r="J10" s="219"/>
      <c r="K10" s="219"/>
      <c r="L10" s="219"/>
      <c r="M10" s="219"/>
    </row>
    <row r="11" spans="1:13" ht="39">
      <c r="A11" s="219"/>
      <c r="B11" s="219"/>
      <c r="C11" s="219"/>
      <c r="D11" s="219"/>
      <c r="E11" s="219"/>
      <c r="F11" s="219" t="s">
        <v>31</v>
      </c>
      <c r="G11" s="219"/>
      <c r="H11" s="6" t="s">
        <v>3</v>
      </c>
      <c r="I11" s="219"/>
      <c r="J11" s="219"/>
      <c r="K11" s="219"/>
      <c r="L11" s="219"/>
      <c r="M11" s="219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198">
        <v>6</v>
      </c>
      <c r="G12" s="198"/>
      <c r="H12" s="4">
        <v>7</v>
      </c>
      <c r="I12" s="198">
        <v>8</v>
      </c>
      <c r="J12" s="198"/>
      <c r="K12" s="198">
        <v>9</v>
      </c>
      <c r="L12" s="198"/>
      <c r="M12" s="4">
        <v>10</v>
      </c>
    </row>
    <row r="13" spans="1:13" ht="19.5" customHeight="1">
      <c r="A13" s="25">
        <v>1</v>
      </c>
      <c r="B13" s="246" t="s">
        <v>170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</row>
    <row r="14" spans="1:13" ht="30" customHeight="1">
      <c r="A14" s="194" t="s">
        <v>171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</row>
    <row r="15" spans="1:13" ht="30" customHeight="1">
      <c r="A15" s="194" t="s">
        <v>172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ht="19.5" customHeight="1">
      <c r="A16" s="249" t="s">
        <v>43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1"/>
    </row>
    <row r="17" spans="1:13" ht="19.5" customHeight="1">
      <c r="A17" s="179" t="s">
        <v>5</v>
      </c>
      <c r="B17" s="175" t="s">
        <v>173</v>
      </c>
      <c r="C17" s="11" t="s">
        <v>45</v>
      </c>
      <c r="D17" s="60">
        <f>H17</f>
        <v>11828.34651</v>
      </c>
      <c r="E17" s="33">
        <v>0</v>
      </c>
      <c r="F17" s="252">
        <v>0</v>
      </c>
      <c r="G17" s="252"/>
      <c r="H17" s="61">
        <f>H23+H29</f>
        <v>11828.34651</v>
      </c>
      <c r="I17" s="252">
        <v>0</v>
      </c>
      <c r="J17" s="252"/>
      <c r="K17" s="253" t="s">
        <v>7</v>
      </c>
      <c r="L17" s="254"/>
      <c r="M17" s="175" t="s">
        <v>32</v>
      </c>
    </row>
    <row r="18" spans="1:13" ht="19.5" customHeight="1">
      <c r="A18" s="180"/>
      <c r="B18" s="190"/>
      <c r="C18" s="6" t="s">
        <v>46</v>
      </c>
      <c r="D18" s="33">
        <f>D24+D30</f>
        <v>12373.545590000002</v>
      </c>
      <c r="E18" s="33">
        <v>0</v>
      </c>
      <c r="F18" s="252">
        <v>0</v>
      </c>
      <c r="G18" s="252"/>
      <c r="H18" s="34">
        <f>D18</f>
        <v>12373.545590000002</v>
      </c>
      <c r="I18" s="252">
        <v>0</v>
      </c>
      <c r="J18" s="252"/>
      <c r="K18" s="255"/>
      <c r="L18" s="256"/>
      <c r="M18" s="190"/>
    </row>
    <row r="19" spans="1:13" ht="19.5" customHeight="1">
      <c r="A19" s="180"/>
      <c r="B19" s="190"/>
      <c r="C19" s="46" t="s">
        <v>47</v>
      </c>
      <c r="D19" s="33">
        <f>D25+D31</f>
        <v>12634.49754</v>
      </c>
      <c r="E19" s="33">
        <v>0</v>
      </c>
      <c r="F19" s="252">
        <v>0</v>
      </c>
      <c r="G19" s="252"/>
      <c r="H19" s="34">
        <f>H31+H25</f>
        <v>12634.49754</v>
      </c>
      <c r="I19" s="252">
        <v>0</v>
      </c>
      <c r="J19" s="252"/>
      <c r="K19" s="255"/>
      <c r="L19" s="256"/>
      <c r="M19" s="190"/>
    </row>
    <row r="20" spans="1:13" ht="19.5" customHeight="1">
      <c r="A20" s="180"/>
      <c r="B20" s="190"/>
      <c r="C20" s="6" t="s">
        <v>123</v>
      </c>
      <c r="D20" s="33">
        <f>D26+D32</f>
        <v>16058.54</v>
      </c>
      <c r="E20" s="33">
        <v>0</v>
      </c>
      <c r="F20" s="259">
        <v>0</v>
      </c>
      <c r="G20" s="260"/>
      <c r="H20" s="34">
        <f>H26+H32</f>
        <v>16058.54</v>
      </c>
      <c r="I20" s="259">
        <v>0</v>
      </c>
      <c r="J20" s="260"/>
      <c r="K20" s="255"/>
      <c r="L20" s="256"/>
      <c r="M20" s="190"/>
    </row>
    <row r="21" spans="1:13" ht="19.5" customHeight="1">
      <c r="A21" s="180"/>
      <c r="B21" s="190"/>
      <c r="C21" s="6" t="s">
        <v>135</v>
      </c>
      <c r="D21" s="33">
        <f>H21</f>
        <v>16000</v>
      </c>
      <c r="E21" s="33">
        <v>0</v>
      </c>
      <c r="F21" s="259">
        <v>0</v>
      </c>
      <c r="G21" s="260"/>
      <c r="H21" s="34">
        <f>H27+H33</f>
        <v>16000</v>
      </c>
      <c r="I21" s="259">
        <v>0</v>
      </c>
      <c r="J21" s="260"/>
      <c r="K21" s="255"/>
      <c r="L21" s="256"/>
      <c r="M21" s="190"/>
    </row>
    <row r="22" spans="1:13" ht="19.5" customHeight="1">
      <c r="A22" s="163"/>
      <c r="B22" s="191"/>
      <c r="C22" s="6" t="s">
        <v>136</v>
      </c>
      <c r="D22" s="33">
        <f>H22</f>
        <v>16000</v>
      </c>
      <c r="E22" s="33">
        <v>0</v>
      </c>
      <c r="F22" s="259">
        <v>0</v>
      </c>
      <c r="G22" s="260"/>
      <c r="H22" s="34">
        <f>H28+H34</f>
        <v>16000</v>
      </c>
      <c r="I22" s="259">
        <v>0</v>
      </c>
      <c r="J22" s="260"/>
      <c r="K22" s="257"/>
      <c r="L22" s="258"/>
      <c r="M22" s="190"/>
    </row>
    <row r="23" spans="1:13" ht="19.5" customHeight="1">
      <c r="A23" s="179" t="s">
        <v>39</v>
      </c>
      <c r="B23" s="175" t="s">
        <v>335</v>
      </c>
      <c r="C23" s="11" t="s">
        <v>45</v>
      </c>
      <c r="D23" s="33">
        <f aca="true" t="shared" si="0" ref="D23:D31">H23</f>
        <v>3433.82449</v>
      </c>
      <c r="E23" s="33">
        <v>0</v>
      </c>
      <c r="F23" s="252">
        <v>0</v>
      </c>
      <c r="G23" s="252"/>
      <c r="H23" s="33">
        <v>3433.82449</v>
      </c>
      <c r="I23" s="263">
        <v>0</v>
      </c>
      <c r="J23" s="263"/>
      <c r="K23" s="253" t="s">
        <v>7</v>
      </c>
      <c r="L23" s="254"/>
      <c r="M23" s="190"/>
    </row>
    <row r="24" spans="1:13" ht="19.5" customHeight="1">
      <c r="A24" s="180"/>
      <c r="B24" s="190"/>
      <c r="C24" s="6" t="s">
        <v>46</v>
      </c>
      <c r="D24" s="33">
        <f t="shared" si="0"/>
        <v>4099.21</v>
      </c>
      <c r="E24" s="33">
        <v>0</v>
      </c>
      <c r="F24" s="252">
        <v>0</v>
      </c>
      <c r="G24" s="252"/>
      <c r="H24" s="33">
        <v>4099.21</v>
      </c>
      <c r="I24" s="263">
        <v>0</v>
      </c>
      <c r="J24" s="263"/>
      <c r="K24" s="255"/>
      <c r="L24" s="256"/>
      <c r="M24" s="190"/>
    </row>
    <row r="25" spans="1:13" ht="19.5" customHeight="1">
      <c r="A25" s="180"/>
      <c r="B25" s="190"/>
      <c r="C25" s="46" t="s">
        <v>47</v>
      </c>
      <c r="D25" s="33">
        <f t="shared" si="0"/>
        <v>4362.23754</v>
      </c>
      <c r="E25" s="33">
        <v>0</v>
      </c>
      <c r="F25" s="252">
        <v>0</v>
      </c>
      <c r="G25" s="252"/>
      <c r="H25" s="33">
        <v>4362.23754</v>
      </c>
      <c r="I25" s="252">
        <v>0</v>
      </c>
      <c r="J25" s="252"/>
      <c r="K25" s="255"/>
      <c r="L25" s="256"/>
      <c r="M25" s="190"/>
    </row>
    <row r="26" spans="1:13" ht="19.5" customHeight="1">
      <c r="A26" s="180"/>
      <c r="B26" s="190"/>
      <c r="C26" s="6" t="s">
        <v>123</v>
      </c>
      <c r="D26" s="33">
        <f t="shared" si="0"/>
        <v>4558.54</v>
      </c>
      <c r="E26" s="33">
        <v>0</v>
      </c>
      <c r="F26" s="259">
        <v>0</v>
      </c>
      <c r="G26" s="260"/>
      <c r="H26" s="33">
        <v>4558.54</v>
      </c>
      <c r="I26" s="261">
        <v>0</v>
      </c>
      <c r="J26" s="262"/>
      <c r="K26" s="255"/>
      <c r="L26" s="256"/>
      <c r="M26" s="190"/>
    </row>
    <row r="27" spans="1:13" ht="19.5" customHeight="1">
      <c r="A27" s="180"/>
      <c r="B27" s="190"/>
      <c r="C27" s="6" t="s">
        <v>135</v>
      </c>
      <c r="D27" s="33">
        <f t="shared" si="0"/>
        <v>4500</v>
      </c>
      <c r="E27" s="33">
        <v>0</v>
      </c>
      <c r="F27" s="259">
        <v>0</v>
      </c>
      <c r="G27" s="260"/>
      <c r="H27" s="33">
        <v>4500</v>
      </c>
      <c r="I27" s="261">
        <v>0</v>
      </c>
      <c r="J27" s="262"/>
      <c r="K27" s="255"/>
      <c r="L27" s="256"/>
      <c r="M27" s="190"/>
    </row>
    <row r="28" spans="1:13" ht="19.5" customHeight="1">
      <c r="A28" s="163"/>
      <c r="B28" s="191"/>
      <c r="C28" s="6" t="s">
        <v>136</v>
      </c>
      <c r="D28" s="33">
        <f>H28</f>
        <v>4500</v>
      </c>
      <c r="E28" s="33">
        <v>0</v>
      </c>
      <c r="F28" s="259">
        <v>0</v>
      </c>
      <c r="G28" s="260"/>
      <c r="H28" s="33">
        <v>4500</v>
      </c>
      <c r="I28" s="261">
        <v>0</v>
      </c>
      <c r="J28" s="262"/>
      <c r="K28" s="257"/>
      <c r="L28" s="258"/>
      <c r="M28" s="190"/>
    </row>
    <row r="29" spans="1:13" ht="19.5" customHeight="1">
      <c r="A29" s="179" t="s">
        <v>42</v>
      </c>
      <c r="B29" s="175" t="s">
        <v>224</v>
      </c>
      <c r="C29" s="11" t="s">
        <v>45</v>
      </c>
      <c r="D29" s="33">
        <f t="shared" si="0"/>
        <v>8394.52202</v>
      </c>
      <c r="E29" s="33">
        <v>0</v>
      </c>
      <c r="F29" s="252">
        <v>0</v>
      </c>
      <c r="G29" s="252"/>
      <c r="H29" s="33">
        <v>8394.52202</v>
      </c>
      <c r="I29" s="263">
        <v>0</v>
      </c>
      <c r="J29" s="263"/>
      <c r="K29" s="253" t="s">
        <v>7</v>
      </c>
      <c r="L29" s="254"/>
      <c r="M29" s="190" t="s">
        <v>32</v>
      </c>
    </row>
    <row r="30" spans="1:13" ht="19.5" customHeight="1">
      <c r="A30" s="180"/>
      <c r="B30" s="190"/>
      <c r="C30" s="6" t="s">
        <v>46</v>
      </c>
      <c r="D30" s="33">
        <f t="shared" si="0"/>
        <v>8274.33559</v>
      </c>
      <c r="E30" s="33">
        <v>0</v>
      </c>
      <c r="F30" s="252">
        <v>0</v>
      </c>
      <c r="G30" s="252"/>
      <c r="H30" s="33">
        <v>8274.33559</v>
      </c>
      <c r="I30" s="263">
        <v>0</v>
      </c>
      <c r="J30" s="263"/>
      <c r="K30" s="255"/>
      <c r="L30" s="256"/>
      <c r="M30" s="190"/>
    </row>
    <row r="31" spans="1:13" ht="19.5" customHeight="1">
      <c r="A31" s="180"/>
      <c r="B31" s="190"/>
      <c r="C31" s="46" t="s">
        <v>47</v>
      </c>
      <c r="D31" s="33">
        <f t="shared" si="0"/>
        <v>8272.26</v>
      </c>
      <c r="E31" s="33">
        <v>0</v>
      </c>
      <c r="F31" s="252">
        <v>0</v>
      </c>
      <c r="G31" s="252"/>
      <c r="H31" s="33">
        <v>8272.26</v>
      </c>
      <c r="I31" s="252">
        <v>0</v>
      </c>
      <c r="J31" s="252"/>
      <c r="K31" s="255"/>
      <c r="L31" s="256"/>
      <c r="M31" s="190"/>
    </row>
    <row r="32" spans="1:13" ht="19.5" customHeight="1">
      <c r="A32" s="180"/>
      <c r="B32" s="190"/>
      <c r="C32" s="6" t="s">
        <v>123</v>
      </c>
      <c r="D32" s="33">
        <f aca="true" t="shared" si="1" ref="D32:D39">H32</f>
        <v>11500</v>
      </c>
      <c r="E32" s="33">
        <v>0</v>
      </c>
      <c r="F32" s="259">
        <v>0</v>
      </c>
      <c r="G32" s="260"/>
      <c r="H32" s="33">
        <v>11500</v>
      </c>
      <c r="I32" s="261">
        <v>0</v>
      </c>
      <c r="J32" s="262"/>
      <c r="K32" s="255"/>
      <c r="L32" s="256"/>
      <c r="M32" s="190"/>
    </row>
    <row r="33" spans="1:13" ht="19.5" customHeight="1">
      <c r="A33" s="180"/>
      <c r="B33" s="190"/>
      <c r="C33" s="6" t="s">
        <v>135</v>
      </c>
      <c r="D33" s="33">
        <f t="shared" si="1"/>
        <v>11500</v>
      </c>
      <c r="E33" s="33">
        <v>0</v>
      </c>
      <c r="F33" s="259">
        <v>0</v>
      </c>
      <c r="G33" s="260"/>
      <c r="H33" s="33">
        <v>11500</v>
      </c>
      <c r="I33" s="261">
        <v>0</v>
      </c>
      <c r="J33" s="262"/>
      <c r="K33" s="255"/>
      <c r="L33" s="256"/>
      <c r="M33" s="190"/>
    </row>
    <row r="34" spans="1:13" ht="19.5" customHeight="1">
      <c r="A34" s="163"/>
      <c r="B34" s="191"/>
      <c r="C34" s="6" t="s">
        <v>136</v>
      </c>
      <c r="D34" s="33">
        <f t="shared" si="1"/>
        <v>11500</v>
      </c>
      <c r="E34" s="33">
        <v>0</v>
      </c>
      <c r="F34" s="259">
        <v>0</v>
      </c>
      <c r="G34" s="260"/>
      <c r="H34" s="33">
        <v>11500</v>
      </c>
      <c r="I34" s="261">
        <v>0</v>
      </c>
      <c r="J34" s="262"/>
      <c r="K34" s="257"/>
      <c r="L34" s="258"/>
      <c r="M34" s="190"/>
    </row>
    <row r="35" spans="1:13" ht="93" customHeight="1">
      <c r="A35" s="136" t="s">
        <v>8</v>
      </c>
      <c r="B35" s="44" t="s">
        <v>174</v>
      </c>
      <c r="C35" s="11" t="s">
        <v>45</v>
      </c>
      <c r="D35" s="33">
        <f t="shared" si="1"/>
        <v>2102.86698</v>
      </c>
      <c r="E35" s="33">
        <v>0</v>
      </c>
      <c r="F35" s="252">
        <v>0</v>
      </c>
      <c r="G35" s="252"/>
      <c r="H35" s="35">
        <v>2102.86698</v>
      </c>
      <c r="I35" s="252">
        <v>0</v>
      </c>
      <c r="J35" s="252"/>
      <c r="K35" s="277" t="s">
        <v>7</v>
      </c>
      <c r="L35" s="278"/>
      <c r="M35" s="190"/>
    </row>
    <row r="36" spans="1:13" ht="80.25" customHeight="1">
      <c r="A36" s="136" t="s">
        <v>10</v>
      </c>
      <c r="B36" s="44" t="s">
        <v>175</v>
      </c>
      <c r="C36" s="11" t="s">
        <v>45</v>
      </c>
      <c r="D36" s="33">
        <f t="shared" si="1"/>
        <v>36.62019</v>
      </c>
      <c r="E36" s="33">
        <v>0</v>
      </c>
      <c r="F36" s="252">
        <v>0</v>
      </c>
      <c r="G36" s="252"/>
      <c r="H36" s="33">
        <v>36.62019</v>
      </c>
      <c r="I36" s="263">
        <v>0</v>
      </c>
      <c r="J36" s="263"/>
      <c r="K36" s="279" t="s">
        <v>7</v>
      </c>
      <c r="L36" s="280"/>
      <c r="M36" s="191"/>
    </row>
    <row r="37" spans="1:13" ht="19.5" customHeight="1">
      <c r="A37" s="183"/>
      <c r="B37" s="182" t="s">
        <v>4</v>
      </c>
      <c r="C37" s="23" t="s">
        <v>45</v>
      </c>
      <c r="D37" s="36">
        <f t="shared" si="1"/>
        <v>13967.833679999998</v>
      </c>
      <c r="E37" s="35">
        <v>0</v>
      </c>
      <c r="F37" s="264">
        <v>0</v>
      </c>
      <c r="G37" s="264"/>
      <c r="H37" s="36">
        <f>H17+H35+H36</f>
        <v>13967.833679999998</v>
      </c>
      <c r="I37" s="252">
        <v>0</v>
      </c>
      <c r="J37" s="252"/>
      <c r="K37" s="267" t="s">
        <v>7</v>
      </c>
      <c r="L37" s="268"/>
      <c r="M37" s="201"/>
    </row>
    <row r="38" spans="1:13" ht="19.5" customHeight="1">
      <c r="A38" s="183"/>
      <c r="B38" s="182"/>
      <c r="C38" s="20" t="s">
        <v>46</v>
      </c>
      <c r="D38" s="36">
        <f t="shared" si="1"/>
        <v>12373.545590000002</v>
      </c>
      <c r="E38" s="36">
        <v>0</v>
      </c>
      <c r="F38" s="273">
        <v>0</v>
      </c>
      <c r="G38" s="273"/>
      <c r="H38" s="36">
        <f>H18</f>
        <v>12373.545590000002</v>
      </c>
      <c r="I38" s="274">
        <v>0</v>
      </c>
      <c r="J38" s="274"/>
      <c r="K38" s="269"/>
      <c r="L38" s="270"/>
      <c r="M38" s="201"/>
    </row>
    <row r="39" spans="1:13" ht="19.5" customHeight="1">
      <c r="A39" s="183"/>
      <c r="B39" s="182"/>
      <c r="C39" s="23" t="s">
        <v>47</v>
      </c>
      <c r="D39" s="149">
        <f t="shared" si="1"/>
        <v>12634.49754</v>
      </c>
      <c r="E39" s="149">
        <v>0</v>
      </c>
      <c r="F39" s="275">
        <v>0</v>
      </c>
      <c r="G39" s="275"/>
      <c r="H39" s="149">
        <f>H19</f>
        <v>12634.49754</v>
      </c>
      <c r="I39" s="275">
        <v>0</v>
      </c>
      <c r="J39" s="275"/>
      <c r="K39" s="269"/>
      <c r="L39" s="270"/>
      <c r="M39" s="201"/>
    </row>
    <row r="40" spans="1:13" ht="19.5" customHeight="1">
      <c r="A40" s="183"/>
      <c r="B40" s="182"/>
      <c r="C40" s="23" t="s">
        <v>123</v>
      </c>
      <c r="D40" s="36">
        <f>D20</f>
        <v>16058.54</v>
      </c>
      <c r="E40" s="36">
        <v>0</v>
      </c>
      <c r="F40" s="273">
        <v>0</v>
      </c>
      <c r="G40" s="273"/>
      <c r="H40" s="36">
        <f>H20</f>
        <v>16058.54</v>
      </c>
      <c r="I40" s="273">
        <v>0</v>
      </c>
      <c r="J40" s="273"/>
      <c r="K40" s="269"/>
      <c r="L40" s="270"/>
      <c r="M40" s="201"/>
    </row>
    <row r="41" spans="1:13" ht="19.5" customHeight="1">
      <c r="A41" s="183"/>
      <c r="B41" s="182"/>
      <c r="C41" s="23" t="s">
        <v>135</v>
      </c>
      <c r="D41" s="36">
        <f>D21</f>
        <v>16000</v>
      </c>
      <c r="E41" s="36">
        <v>0</v>
      </c>
      <c r="F41" s="265">
        <v>0</v>
      </c>
      <c r="G41" s="266"/>
      <c r="H41" s="36">
        <f>H21</f>
        <v>16000</v>
      </c>
      <c r="I41" s="265">
        <v>0</v>
      </c>
      <c r="J41" s="266"/>
      <c r="K41" s="269"/>
      <c r="L41" s="270"/>
      <c r="M41" s="201"/>
    </row>
    <row r="42" spans="1:13" ht="19.5" customHeight="1">
      <c r="A42" s="183"/>
      <c r="B42" s="182"/>
      <c r="C42" s="23" t="s">
        <v>136</v>
      </c>
      <c r="D42" s="36">
        <f>D22</f>
        <v>16000</v>
      </c>
      <c r="E42" s="36">
        <v>0</v>
      </c>
      <c r="F42" s="265">
        <v>0</v>
      </c>
      <c r="G42" s="266"/>
      <c r="H42" s="36">
        <f>H22</f>
        <v>16000</v>
      </c>
      <c r="I42" s="265">
        <v>0</v>
      </c>
      <c r="J42" s="266"/>
      <c r="K42" s="269"/>
      <c r="L42" s="270"/>
      <c r="M42" s="201"/>
    </row>
    <row r="43" spans="1:13" ht="19.5" customHeight="1">
      <c r="A43" s="183"/>
      <c r="B43" s="182"/>
      <c r="C43" s="27" t="s">
        <v>406</v>
      </c>
      <c r="D43" s="38">
        <f>D37+D38+D39+D40+D41+D42</f>
        <v>87034.41681</v>
      </c>
      <c r="E43" s="38">
        <v>0</v>
      </c>
      <c r="F43" s="276">
        <v>0</v>
      </c>
      <c r="G43" s="276"/>
      <c r="H43" s="38">
        <f>H37+H38+H39+H40+H41+H42</f>
        <v>87034.41681</v>
      </c>
      <c r="I43" s="276">
        <v>0</v>
      </c>
      <c r="J43" s="276"/>
      <c r="K43" s="271"/>
      <c r="L43" s="272"/>
      <c r="M43" s="201"/>
    </row>
  </sheetData>
  <mergeCells count="96">
    <mergeCell ref="K29:L34"/>
    <mergeCell ref="K35:L35"/>
    <mergeCell ref="K36:L36"/>
    <mergeCell ref="K23:L28"/>
    <mergeCell ref="F33:G33"/>
    <mergeCell ref="I33:J33"/>
    <mergeCell ref="A17:A22"/>
    <mergeCell ref="B17:B22"/>
    <mergeCell ref="F22:G22"/>
    <mergeCell ref="I22:J22"/>
    <mergeCell ref="I19:J19"/>
    <mergeCell ref="F20:G20"/>
    <mergeCell ref="B23:B28"/>
    <mergeCell ref="A23:A28"/>
    <mergeCell ref="F34:G34"/>
    <mergeCell ref="I34:J34"/>
    <mergeCell ref="B29:B34"/>
    <mergeCell ref="A29:A34"/>
    <mergeCell ref="F31:G31"/>
    <mergeCell ref="I31:J31"/>
    <mergeCell ref="F32:G32"/>
    <mergeCell ref="I32:J32"/>
    <mergeCell ref="F30:G30"/>
    <mergeCell ref="I30:J30"/>
    <mergeCell ref="K37:L43"/>
    <mergeCell ref="M37:M43"/>
    <mergeCell ref="F38:G38"/>
    <mergeCell ref="I38:J38"/>
    <mergeCell ref="F39:G39"/>
    <mergeCell ref="I39:J39"/>
    <mergeCell ref="F40:G40"/>
    <mergeCell ref="I40:J40"/>
    <mergeCell ref="F43:G43"/>
    <mergeCell ref="I43:J43"/>
    <mergeCell ref="A37:A43"/>
    <mergeCell ref="B37:B43"/>
    <mergeCell ref="F37:G37"/>
    <mergeCell ref="I37:J37"/>
    <mergeCell ref="I41:J41"/>
    <mergeCell ref="F41:G41"/>
    <mergeCell ref="F42:G42"/>
    <mergeCell ref="I42:J42"/>
    <mergeCell ref="F35:G35"/>
    <mergeCell ref="I35:J35"/>
    <mergeCell ref="F36:G36"/>
    <mergeCell ref="I36:J36"/>
    <mergeCell ref="F29:G29"/>
    <mergeCell ref="I29:J29"/>
    <mergeCell ref="I20:J20"/>
    <mergeCell ref="F23:G23"/>
    <mergeCell ref="I23:J23"/>
    <mergeCell ref="I21:J21"/>
    <mergeCell ref="F21:G21"/>
    <mergeCell ref="F28:G28"/>
    <mergeCell ref="I28:J28"/>
    <mergeCell ref="I27:J27"/>
    <mergeCell ref="I26:J26"/>
    <mergeCell ref="F19:G19"/>
    <mergeCell ref="F27:G27"/>
    <mergeCell ref="F24:G24"/>
    <mergeCell ref="I24:J24"/>
    <mergeCell ref="F25:G25"/>
    <mergeCell ref="I25:J25"/>
    <mergeCell ref="A14:M14"/>
    <mergeCell ref="A15:M15"/>
    <mergeCell ref="A16:M16"/>
    <mergeCell ref="F17:G17"/>
    <mergeCell ref="I17:J17"/>
    <mergeCell ref="K17:L22"/>
    <mergeCell ref="F18:G18"/>
    <mergeCell ref="I18:J18"/>
    <mergeCell ref="M17:M28"/>
    <mergeCell ref="F26:G26"/>
    <mergeCell ref="F12:G12"/>
    <mergeCell ref="I12:J12"/>
    <mergeCell ref="K12:L12"/>
    <mergeCell ref="B13:M13"/>
    <mergeCell ref="K9:L11"/>
    <mergeCell ref="M9:M11"/>
    <mergeCell ref="E10:E11"/>
    <mergeCell ref="F10:H10"/>
    <mergeCell ref="F11:G11"/>
    <mergeCell ref="C9:C11"/>
    <mergeCell ref="D9:D11"/>
    <mergeCell ref="E9:H9"/>
    <mergeCell ref="I9:J11"/>
    <mergeCell ref="M29:M36"/>
    <mergeCell ref="A2:M2"/>
    <mergeCell ref="I6:M6"/>
    <mergeCell ref="A7:M7"/>
    <mergeCell ref="A3:M3"/>
    <mergeCell ref="A4:M4"/>
    <mergeCell ref="A5:M5"/>
    <mergeCell ref="A8:M8"/>
    <mergeCell ref="A9:A11"/>
    <mergeCell ref="B9:B1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100" workbookViewId="0" topLeftCell="A1">
      <selection activeCell="I89" sqref="I89"/>
    </sheetView>
  </sheetViews>
  <sheetFormatPr defaultColWidth="9.140625" defaultRowHeight="12.75"/>
  <cols>
    <col min="1" max="1" width="7.00390625" style="0" customWidth="1"/>
    <col min="2" max="2" width="28.421875" style="73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7" max="17" width="16.28125" style="0" customWidth="1"/>
  </cols>
  <sheetData>
    <row r="1" spans="1:12" ht="21" customHeight="1">
      <c r="A1" s="10"/>
      <c r="B1" s="72"/>
      <c r="C1" s="10"/>
      <c r="D1" s="10"/>
      <c r="E1" s="10"/>
      <c r="F1" s="10"/>
      <c r="G1" s="10"/>
      <c r="H1" s="10"/>
      <c r="I1" s="299" t="s">
        <v>411</v>
      </c>
      <c r="J1" s="299"/>
      <c r="K1" s="299"/>
      <c r="L1" s="299"/>
    </row>
    <row r="2" spans="1:12" ht="20.25" customHeight="1">
      <c r="A2" s="10"/>
      <c r="B2" s="72"/>
      <c r="C2" s="10"/>
      <c r="D2" s="10"/>
      <c r="E2" s="10"/>
      <c r="F2" s="10"/>
      <c r="G2" s="10"/>
      <c r="H2" s="10"/>
      <c r="I2" s="299" t="s">
        <v>114</v>
      </c>
      <c r="J2" s="299"/>
      <c r="K2" s="299"/>
      <c r="L2" s="299"/>
    </row>
    <row r="3" spans="1:13" ht="20.25" customHeight="1">
      <c r="A3" s="215" t="s">
        <v>402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31"/>
    </row>
    <row r="4" spans="1:13" ht="20.25" customHeight="1">
      <c r="A4" s="215" t="s">
        <v>403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31"/>
    </row>
    <row r="5" spans="1:12" ht="15">
      <c r="A5" s="12" t="s">
        <v>40</v>
      </c>
      <c r="J5" s="215"/>
      <c r="K5" s="215"/>
      <c r="L5" s="215"/>
    </row>
    <row r="6" spans="1:15" ht="32.25" customHeight="1">
      <c r="A6" s="300" t="s">
        <v>119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45"/>
      <c r="N6" s="45"/>
      <c r="O6" s="45"/>
    </row>
    <row r="7" spans="1:12" ht="12.75" customHeight="1">
      <c r="A7" s="168" t="s">
        <v>0</v>
      </c>
      <c r="B7" s="296" t="s">
        <v>36</v>
      </c>
      <c r="C7" s="168" t="s">
        <v>13</v>
      </c>
      <c r="D7" s="168" t="s">
        <v>37</v>
      </c>
      <c r="E7" s="239" t="s">
        <v>1</v>
      </c>
      <c r="F7" s="239"/>
      <c r="G7" s="239"/>
      <c r="H7" s="239"/>
      <c r="I7" s="239"/>
      <c r="J7" s="168" t="s">
        <v>15</v>
      </c>
      <c r="K7" s="168" t="s">
        <v>38</v>
      </c>
      <c r="L7" s="236" t="s">
        <v>29</v>
      </c>
    </row>
    <row r="8" spans="1:12" ht="26.25" customHeight="1">
      <c r="A8" s="169"/>
      <c r="B8" s="297"/>
      <c r="C8" s="169"/>
      <c r="D8" s="169"/>
      <c r="E8" s="168" t="s">
        <v>2</v>
      </c>
      <c r="F8" s="243" t="s">
        <v>18</v>
      </c>
      <c r="G8" s="244"/>
      <c r="H8" s="244"/>
      <c r="I8" s="245"/>
      <c r="J8" s="169"/>
      <c r="K8" s="169"/>
      <c r="L8" s="237"/>
    </row>
    <row r="9" spans="1:12" ht="39" customHeight="1">
      <c r="A9" s="169"/>
      <c r="B9" s="297"/>
      <c r="C9" s="169"/>
      <c r="D9" s="169"/>
      <c r="E9" s="169"/>
      <c r="F9" s="243" t="s">
        <v>19</v>
      </c>
      <c r="G9" s="244"/>
      <c r="H9" s="245"/>
      <c r="I9" s="168" t="s">
        <v>3</v>
      </c>
      <c r="J9" s="169"/>
      <c r="K9" s="169"/>
      <c r="L9" s="237"/>
    </row>
    <row r="10" spans="1:12" ht="27" customHeight="1">
      <c r="A10" s="169"/>
      <c r="B10" s="297"/>
      <c r="C10" s="169"/>
      <c r="D10" s="169"/>
      <c r="E10" s="169"/>
      <c r="F10" s="168" t="s">
        <v>134</v>
      </c>
      <c r="G10" s="243" t="s">
        <v>131</v>
      </c>
      <c r="H10" s="245"/>
      <c r="I10" s="169"/>
      <c r="J10" s="169"/>
      <c r="K10" s="169"/>
      <c r="L10" s="237"/>
    </row>
    <row r="11" spans="1:12" ht="42.75" customHeight="1">
      <c r="A11" s="220"/>
      <c r="B11" s="298"/>
      <c r="C11" s="220"/>
      <c r="D11" s="220"/>
      <c r="E11" s="220"/>
      <c r="F11" s="220"/>
      <c r="G11" s="5" t="s">
        <v>132</v>
      </c>
      <c r="H11" s="5" t="s">
        <v>133</v>
      </c>
      <c r="I11" s="220"/>
      <c r="J11" s="220"/>
      <c r="K11" s="220"/>
      <c r="L11" s="238"/>
    </row>
    <row r="12" spans="1:12" ht="12.75">
      <c r="A12" s="5">
        <v>1</v>
      </c>
      <c r="B12" s="3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</row>
    <row r="13" spans="1:12" ht="28.5" customHeight="1">
      <c r="A13" s="28">
        <v>1</v>
      </c>
      <c r="B13" s="301" t="s">
        <v>364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14" spans="1:12" ht="28.5" customHeight="1">
      <c r="A14" s="195" t="s">
        <v>113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26.25" customHeight="1">
      <c r="A15" s="195" t="s">
        <v>112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33" customHeight="1">
      <c r="A16" s="302" t="s">
        <v>5</v>
      </c>
      <c r="B16" s="303" t="s">
        <v>179</v>
      </c>
      <c r="C16" s="177" t="s">
        <v>46</v>
      </c>
      <c r="D16" s="306">
        <f>E16+F16+I16+J16</f>
        <v>4949.12503</v>
      </c>
      <c r="E16" s="306">
        <v>0</v>
      </c>
      <c r="F16" s="306">
        <f>G16+H16</f>
        <v>2969.08507</v>
      </c>
      <c r="G16" s="306">
        <f>G19+G23+G27+G31</f>
        <v>2642.48571</v>
      </c>
      <c r="H16" s="306">
        <f>H19+H23+H27+H31</f>
        <v>326.59936</v>
      </c>
      <c r="I16" s="306">
        <f>I19+I23+I27+I31+I35</f>
        <v>1815.54771</v>
      </c>
      <c r="J16" s="306">
        <f>J19+J23+J27+J31</f>
        <v>164.49225</v>
      </c>
      <c r="K16" s="236" t="s">
        <v>180</v>
      </c>
      <c r="L16" s="219" t="s">
        <v>242</v>
      </c>
    </row>
    <row r="17" spans="1:12" ht="45" customHeight="1">
      <c r="A17" s="302"/>
      <c r="B17" s="304"/>
      <c r="C17" s="177"/>
      <c r="D17" s="306"/>
      <c r="E17" s="306"/>
      <c r="F17" s="306"/>
      <c r="G17" s="306"/>
      <c r="H17" s="306"/>
      <c r="I17" s="306"/>
      <c r="J17" s="306"/>
      <c r="K17" s="237"/>
      <c r="L17" s="219"/>
    </row>
    <row r="18" spans="1:17" ht="45" customHeight="1">
      <c r="A18" s="302"/>
      <c r="B18" s="305"/>
      <c r="C18" s="177"/>
      <c r="D18" s="306"/>
      <c r="E18" s="306"/>
      <c r="F18" s="306"/>
      <c r="G18" s="306"/>
      <c r="H18" s="306"/>
      <c r="I18" s="306"/>
      <c r="J18" s="306"/>
      <c r="K18" s="237"/>
      <c r="L18" s="219"/>
      <c r="M18" s="63"/>
      <c r="N18" s="63"/>
      <c r="O18" s="62"/>
      <c r="P18" s="62"/>
      <c r="Q18" s="62"/>
    </row>
    <row r="19" spans="1:12" ht="30" customHeight="1">
      <c r="A19" s="51" t="s">
        <v>39</v>
      </c>
      <c r="B19" s="71" t="s">
        <v>138</v>
      </c>
      <c r="C19" s="6"/>
      <c r="D19" s="34">
        <f>D21+D22</f>
        <v>1459.9045300000002</v>
      </c>
      <c r="E19" s="41"/>
      <c r="F19" s="41">
        <f>F21</f>
        <v>975.72348</v>
      </c>
      <c r="G19" s="41">
        <f>G21</f>
        <v>868.3939</v>
      </c>
      <c r="H19" s="41">
        <f>H21</f>
        <v>107.32958</v>
      </c>
      <c r="I19" s="41">
        <f>I21+I22</f>
        <v>430.12434</v>
      </c>
      <c r="J19" s="35">
        <f>J21</f>
        <v>54.05671</v>
      </c>
      <c r="K19" s="219" t="s">
        <v>93</v>
      </c>
      <c r="L19" s="236"/>
    </row>
    <row r="20" spans="1:17" ht="30" customHeight="1">
      <c r="A20" s="51"/>
      <c r="B20" s="71" t="s">
        <v>165</v>
      </c>
      <c r="C20" s="6"/>
      <c r="D20" s="34"/>
      <c r="E20" s="41"/>
      <c r="F20" s="41"/>
      <c r="G20" s="41"/>
      <c r="H20" s="41"/>
      <c r="I20" s="41"/>
      <c r="J20" s="35"/>
      <c r="K20" s="219"/>
      <c r="L20" s="237"/>
      <c r="O20" s="62"/>
      <c r="Q20" s="62"/>
    </row>
    <row r="21" spans="1:12" ht="30" customHeight="1">
      <c r="A21" s="51" t="s">
        <v>164</v>
      </c>
      <c r="B21" s="71" t="s">
        <v>166</v>
      </c>
      <c r="C21" s="6"/>
      <c r="D21" s="34">
        <f>F21+I21+J21</f>
        <v>1081.1340500000001</v>
      </c>
      <c r="E21" s="41"/>
      <c r="F21" s="41">
        <f>G21+H21</f>
        <v>975.72348</v>
      </c>
      <c r="G21" s="41">
        <v>868.3939</v>
      </c>
      <c r="H21" s="41">
        <v>107.32958</v>
      </c>
      <c r="I21" s="41">
        <v>51.35386</v>
      </c>
      <c r="J21" s="35">
        <v>54.05671</v>
      </c>
      <c r="K21" s="219"/>
      <c r="L21" s="237"/>
    </row>
    <row r="22" spans="1:12" ht="30" customHeight="1">
      <c r="A22" s="51" t="s">
        <v>285</v>
      </c>
      <c r="B22" s="71" t="s">
        <v>167</v>
      </c>
      <c r="C22" s="6"/>
      <c r="D22" s="34">
        <f>I22</f>
        <v>378.77048</v>
      </c>
      <c r="E22" s="41"/>
      <c r="F22" s="41"/>
      <c r="G22" s="41"/>
      <c r="H22" s="41"/>
      <c r="I22" s="41">
        <v>378.77048</v>
      </c>
      <c r="J22" s="14"/>
      <c r="K22" s="219"/>
      <c r="L22" s="237"/>
    </row>
    <row r="23" spans="1:14" ht="30" customHeight="1">
      <c r="A23" s="51" t="s">
        <v>42</v>
      </c>
      <c r="B23" s="71" t="s">
        <v>137</v>
      </c>
      <c r="C23" s="6"/>
      <c r="D23" s="34">
        <f>F23+I23+J23</f>
        <v>1781.1771099999999</v>
      </c>
      <c r="E23" s="41"/>
      <c r="F23" s="41">
        <f>G23+H23</f>
        <v>1122.95051</v>
      </c>
      <c r="G23" s="41">
        <f>G25</f>
        <v>999.42595</v>
      </c>
      <c r="H23" s="41">
        <f>H25</f>
        <v>123.52456</v>
      </c>
      <c r="I23" s="42">
        <f>I25+I26</f>
        <v>596.01328</v>
      </c>
      <c r="J23" s="35">
        <f>J25</f>
        <v>62.21332</v>
      </c>
      <c r="K23" s="236" t="s">
        <v>93</v>
      </c>
      <c r="L23" s="237"/>
      <c r="M23" s="63"/>
      <c r="N23" s="63"/>
    </row>
    <row r="24" spans="1:12" ht="30" customHeight="1">
      <c r="A24" s="51"/>
      <c r="B24" s="71" t="s">
        <v>165</v>
      </c>
      <c r="C24" s="6"/>
      <c r="D24" s="34"/>
      <c r="E24" s="41"/>
      <c r="F24" s="41"/>
      <c r="G24" s="41"/>
      <c r="H24" s="41"/>
      <c r="I24" s="42"/>
      <c r="J24" s="14"/>
      <c r="K24" s="238"/>
      <c r="L24" s="237"/>
    </row>
    <row r="25" spans="1:12" ht="30" customHeight="1">
      <c r="A25" s="51" t="s">
        <v>225</v>
      </c>
      <c r="B25" s="71" t="s">
        <v>166</v>
      </c>
      <c r="C25" s="6"/>
      <c r="D25" s="34">
        <f>F25+I25+J25</f>
        <v>1244.26649</v>
      </c>
      <c r="E25" s="41"/>
      <c r="F25" s="41">
        <f>G25+H25</f>
        <v>1122.95051</v>
      </c>
      <c r="G25" s="41">
        <v>999.42595</v>
      </c>
      <c r="H25" s="41">
        <v>123.52456</v>
      </c>
      <c r="I25" s="42">
        <v>59.10266</v>
      </c>
      <c r="J25" s="35">
        <v>62.21332</v>
      </c>
      <c r="K25" s="236" t="s">
        <v>93</v>
      </c>
      <c r="L25" s="237"/>
    </row>
    <row r="26" spans="1:12" ht="30" customHeight="1">
      <c r="A26" s="51" t="s">
        <v>286</v>
      </c>
      <c r="B26" s="74" t="s">
        <v>167</v>
      </c>
      <c r="C26" s="6"/>
      <c r="D26" s="34">
        <v>536.91062</v>
      </c>
      <c r="E26" s="41"/>
      <c r="F26" s="41">
        <v>0</v>
      </c>
      <c r="G26" s="41">
        <v>0</v>
      </c>
      <c r="H26" s="41">
        <v>0</v>
      </c>
      <c r="I26" s="42">
        <v>536.91062</v>
      </c>
      <c r="J26" s="14"/>
      <c r="K26" s="238"/>
      <c r="L26" s="237"/>
    </row>
    <row r="27" spans="1:12" ht="30" customHeight="1">
      <c r="A27" s="51" t="s">
        <v>94</v>
      </c>
      <c r="B27" s="74" t="s">
        <v>98</v>
      </c>
      <c r="C27" s="6"/>
      <c r="D27" s="34">
        <f>F27+I27</f>
        <v>209.03500000000003</v>
      </c>
      <c r="E27" s="41"/>
      <c r="F27" s="41">
        <v>0</v>
      </c>
      <c r="G27" s="42">
        <f>G29+G30</f>
        <v>0</v>
      </c>
      <c r="H27" s="42">
        <f>H29+H30</f>
        <v>0</v>
      </c>
      <c r="I27" s="42">
        <f>I29+I30</f>
        <v>209.03500000000003</v>
      </c>
      <c r="J27" s="14"/>
      <c r="K27" s="236" t="s">
        <v>181</v>
      </c>
      <c r="L27" s="237"/>
    </row>
    <row r="28" spans="1:12" ht="30" customHeight="1">
      <c r="A28" s="51"/>
      <c r="B28" s="74" t="s">
        <v>165</v>
      </c>
      <c r="C28" s="6"/>
      <c r="D28" s="41"/>
      <c r="E28" s="41"/>
      <c r="F28" s="41"/>
      <c r="G28" s="41"/>
      <c r="H28" s="41"/>
      <c r="I28" s="42"/>
      <c r="J28" s="14"/>
      <c r="K28" s="237"/>
      <c r="L28" s="237"/>
    </row>
    <row r="29" spans="1:12" ht="30" customHeight="1">
      <c r="A29" s="51" t="s">
        <v>226</v>
      </c>
      <c r="B29" s="74" t="s">
        <v>166</v>
      </c>
      <c r="C29" s="6"/>
      <c r="D29" s="41">
        <f>F29+I29</f>
        <v>72.831</v>
      </c>
      <c r="E29" s="41"/>
      <c r="F29" s="41">
        <v>0</v>
      </c>
      <c r="G29" s="41"/>
      <c r="H29" s="41"/>
      <c r="I29" s="42">
        <v>72.831</v>
      </c>
      <c r="J29" s="14"/>
      <c r="K29" s="237"/>
      <c r="L29" s="237"/>
    </row>
    <row r="30" spans="1:12" ht="30" customHeight="1">
      <c r="A30" s="51" t="s">
        <v>287</v>
      </c>
      <c r="B30" s="74" t="s">
        <v>167</v>
      </c>
      <c r="C30" s="6"/>
      <c r="D30" s="41">
        <f>F30+I30</f>
        <v>136.204</v>
      </c>
      <c r="E30" s="41"/>
      <c r="F30" s="41">
        <v>0</v>
      </c>
      <c r="G30" s="41"/>
      <c r="H30" s="41"/>
      <c r="I30" s="42">
        <v>136.204</v>
      </c>
      <c r="J30" s="14"/>
      <c r="K30" s="238"/>
      <c r="L30" s="237"/>
    </row>
    <row r="31" spans="1:12" ht="30" customHeight="1">
      <c r="A31" s="51" t="s">
        <v>288</v>
      </c>
      <c r="B31" s="71" t="s">
        <v>139</v>
      </c>
      <c r="C31" s="6"/>
      <c r="D31" s="34">
        <f>F31+I31+J31</f>
        <v>1483.70839</v>
      </c>
      <c r="E31" s="41"/>
      <c r="F31" s="41">
        <f>G31+H31</f>
        <v>870.41108</v>
      </c>
      <c r="G31" s="41">
        <f>G33</f>
        <v>774.66586</v>
      </c>
      <c r="H31" s="41">
        <f>H33</f>
        <v>95.74522</v>
      </c>
      <c r="I31" s="41">
        <f>I33+I34</f>
        <v>565.0750899999999</v>
      </c>
      <c r="J31" s="35">
        <f>J33</f>
        <v>48.22222</v>
      </c>
      <c r="K31" s="236" t="s">
        <v>93</v>
      </c>
      <c r="L31" s="237"/>
    </row>
    <row r="32" spans="1:12" ht="21.75" customHeight="1">
      <c r="A32" s="51"/>
      <c r="B32" s="71" t="s">
        <v>165</v>
      </c>
      <c r="C32" s="6"/>
      <c r="D32" s="34"/>
      <c r="E32" s="41"/>
      <c r="F32" s="41"/>
      <c r="G32" s="41"/>
      <c r="H32" s="41"/>
      <c r="I32" s="41"/>
      <c r="J32" s="35"/>
      <c r="K32" s="238"/>
      <c r="L32" s="237"/>
    </row>
    <row r="33" spans="1:12" ht="30" customHeight="1">
      <c r="A33" s="51" t="s">
        <v>289</v>
      </c>
      <c r="B33" s="71" t="s">
        <v>166</v>
      </c>
      <c r="C33" s="6"/>
      <c r="D33" s="34">
        <f>F33+I33+J33</f>
        <v>964.44441</v>
      </c>
      <c r="E33" s="41"/>
      <c r="F33" s="41">
        <f>G33+H33</f>
        <v>870.41108</v>
      </c>
      <c r="G33" s="41">
        <v>774.66586</v>
      </c>
      <c r="H33" s="41">
        <v>95.74522</v>
      </c>
      <c r="I33" s="41">
        <v>45.81111</v>
      </c>
      <c r="J33" s="35">
        <v>48.22222</v>
      </c>
      <c r="K33" s="236" t="s">
        <v>93</v>
      </c>
      <c r="L33" s="237"/>
    </row>
    <row r="34" spans="1:12" ht="30" customHeight="1">
      <c r="A34" s="51" t="s">
        <v>290</v>
      </c>
      <c r="B34" s="71" t="s">
        <v>167</v>
      </c>
      <c r="C34" s="6"/>
      <c r="D34" s="34">
        <f>I34</f>
        <v>519.26398</v>
      </c>
      <c r="E34" s="41"/>
      <c r="F34" s="41"/>
      <c r="G34" s="41"/>
      <c r="H34" s="41"/>
      <c r="I34" s="41">
        <v>519.26398</v>
      </c>
      <c r="J34" s="35"/>
      <c r="K34" s="238"/>
      <c r="L34" s="237"/>
    </row>
    <row r="35" spans="1:12" ht="72" customHeight="1">
      <c r="A35" s="51" t="s">
        <v>177</v>
      </c>
      <c r="B35" s="71" t="s">
        <v>176</v>
      </c>
      <c r="C35" s="6"/>
      <c r="D35" s="34">
        <f>I35</f>
        <v>15.3</v>
      </c>
      <c r="E35" s="41"/>
      <c r="F35" s="41"/>
      <c r="G35" s="41"/>
      <c r="H35" s="41"/>
      <c r="I35" s="41">
        <v>15.3</v>
      </c>
      <c r="J35" s="14"/>
      <c r="K35" s="77" t="s">
        <v>93</v>
      </c>
      <c r="L35" s="238"/>
    </row>
    <row r="36" spans="1:13" ht="111.75" customHeight="1">
      <c r="A36" s="91" t="s">
        <v>8</v>
      </c>
      <c r="B36" s="92" t="s">
        <v>179</v>
      </c>
      <c r="C36" s="27">
        <v>2019</v>
      </c>
      <c r="D36" s="93">
        <f>E36+F36+I36+J36</f>
        <v>9256.64799</v>
      </c>
      <c r="E36" s="93">
        <f>E37+E41+E45+E49+E53+E57+E65</f>
        <v>0</v>
      </c>
      <c r="F36" s="93">
        <f>G36+H36</f>
        <v>3647.5447899999995</v>
      </c>
      <c r="G36" s="93">
        <f>G37+G41+G45+G49+G53+G57+G65</f>
        <v>3574.5938899999996</v>
      </c>
      <c r="H36" s="93">
        <f>H37+H41+H45+H49+H53+H57+H65</f>
        <v>72.95089999999999</v>
      </c>
      <c r="I36" s="93">
        <f>I37+I41+I45+I49+I53+I57+I65+I61</f>
        <v>5609.1032</v>
      </c>
      <c r="J36" s="93">
        <f>J37+J41+J45+J49+J53+J57+J65</f>
        <v>0</v>
      </c>
      <c r="K36" s="94" t="s">
        <v>291</v>
      </c>
      <c r="L36" s="95" t="s">
        <v>292</v>
      </c>
      <c r="M36" s="63"/>
    </row>
    <row r="37" spans="1:12" ht="27" customHeight="1">
      <c r="A37" s="96" t="s">
        <v>97</v>
      </c>
      <c r="B37" s="74" t="s">
        <v>140</v>
      </c>
      <c r="C37" s="97"/>
      <c r="D37" s="42">
        <f>F37+I37+E37+J37</f>
        <v>1380.639</v>
      </c>
      <c r="E37" s="42"/>
      <c r="F37" s="42">
        <f>G37+H37</f>
        <v>1228.96096</v>
      </c>
      <c r="G37" s="42">
        <f>G39+G40</f>
        <v>1204.67574</v>
      </c>
      <c r="H37" s="42">
        <f>H39+H40</f>
        <v>24.28522</v>
      </c>
      <c r="I37" s="42">
        <f>I39+I40</f>
        <v>151.67804</v>
      </c>
      <c r="J37" s="42"/>
      <c r="K37" s="292" t="s">
        <v>7</v>
      </c>
      <c r="L37" s="292"/>
    </row>
    <row r="38" spans="1:12" ht="27" customHeight="1">
      <c r="A38" s="96"/>
      <c r="B38" s="74" t="s">
        <v>293</v>
      </c>
      <c r="C38" s="97"/>
      <c r="D38" s="42"/>
      <c r="E38" s="42"/>
      <c r="F38" s="42"/>
      <c r="G38" s="42"/>
      <c r="H38" s="42"/>
      <c r="I38" s="42"/>
      <c r="J38" s="42"/>
      <c r="K38" s="293"/>
      <c r="L38" s="293"/>
    </row>
    <row r="39" spans="1:12" ht="27" customHeight="1">
      <c r="A39" s="96" t="s">
        <v>294</v>
      </c>
      <c r="B39" s="74" t="s">
        <v>166</v>
      </c>
      <c r="C39" s="97"/>
      <c r="D39" s="42">
        <f>E39+F39+I39+J39</f>
        <v>1380.639</v>
      </c>
      <c r="E39" s="42">
        <v>0</v>
      </c>
      <c r="F39" s="42">
        <f>G39+H39</f>
        <v>1228.96096</v>
      </c>
      <c r="G39" s="42">
        <v>1204.67574</v>
      </c>
      <c r="H39" s="42">
        <v>24.28522</v>
      </c>
      <c r="I39" s="42">
        <v>151.67804</v>
      </c>
      <c r="J39" s="42"/>
      <c r="K39" s="293"/>
      <c r="L39" s="293"/>
    </row>
    <row r="40" spans="1:12" ht="27" customHeight="1">
      <c r="A40" s="96" t="s">
        <v>295</v>
      </c>
      <c r="B40" s="74" t="s">
        <v>167</v>
      </c>
      <c r="C40" s="97"/>
      <c r="D40" s="42"/>
      <c r="E40" s="42"/>
      <c r="F40" s="42"/>
      <c r="G40" s="42"/>
      <c r="H40" s="42"/>
      <c r="I40" s="42"/>
      <c r="J40" s="42"/>
      <c r="K40" s="294"/>
      <c r="L40" s="293"/>
    </row>
    <row r="41" spans="1:12" ht="27" customHeight="1">
      <c r="A41" s="96" t="s">
        <v>296</v>
      </c>
      <c r="B41" s="74" t="s">
        <v>297</v>
      </c>
      <c r="C41" s="97"/>
      <c r="D41" s="42">
        <f>F41+I41+E41+J41</f>
        <v>2256.19</v>
      </c>
      <c r="E41" s="42"/>
      <c r="F41" s="42">
        <f>G41+H41</f>
        <v>960.297</v>
      </c>
      <c r="G41" s="42">
        <f>G43+G44</f>
        <v>941.09106</v>
      </c>
      <c r="H41" s="42">
        <f>H43+H44</f>
        <v>19.20594</v>
      </c>
      <c r="I41" s="42">
        <v>1295.893</v>
      </c>
      <c r="J41" s="42"/>
      <c r="K41" s="292" t="s">
        <v>7</v>
      </c>
      <c r="L41" s="293"/>
    </row>
    <row r="42" spans="1:12" ht="27" customHeight="1">
      <c r="A42" s="96"/>
      <c r="B42" s="74" t="s">
        <v>293</v>
      </c>
      <c r="C42" s="97"/>
      <c r="D42" s="42"/>
      <c r="E42" s="42"/>
      <c r="F42" s="42"/>
      <c r="G42" s="42"/>
      <c r="H42" s="42"/>
      <c r="I42" s="42"/>
      <c r="J42" s="42"/>
      <c r="K42" s="293"/>
      <c r="L42" s="293"/>
    </row>
    <row r="43" spans="1:12" ht="27" customHeight="1">
      <c r="A43" s="96" t="s">
        <v>298</v>
      </c>
      <c r="B43" s="74" t="s">
        <v>166</v>
      </c>
      <c r="C43" s="97"/>
      <c r="D43" s="42">
        <f>E43+F43+I43+J43</f>
        <v>1064.041</v>
      </c>
      <c r="E43" s="42">
        <v>0</v>
      </c>
      <c r="F43" s="42">
        <f>G43+H43</f>
        <v>960.297</v>
      </c>
      <c r="G43" s="42">
        <v>941.09106</v>
      </c>
      <c r="H43" s="42">
        <v>19.20594</v>
      </c>
      <c r="I43" s="42">
        <v>103.744</v>
      </c>
      <c r="J43" s="42"/>
      <c r="K43" s="293"/>
      <c r="L43" s="293"/>
    </row>
    <row r="44" spans="1:12" ht="27" customHeight="1">
      <c r="A44" s="96" t="s">
        <v>299</v>
      </c>
      <c r="B44" s="74" t="s">
        <v>167</v>
      </c>
      <c r="C44" s="97"/>
      <c r="D44" s="42"/>
      <c r="E44" s="42"/>
      <c r="F44" s="42"/>
      <c r="G44" s="42"/>
      <c r="H44" s="42"/>
      <c r="I44" s="42">
        <v>1192.149</v>
      </c>
      <c r="J44" s="42"/>
      <c r="K44" s="294"/>
      <c r="L44" s="293"/>
    </row>
    <row r="45" spans="1:12" ht="27" customHeight="1">
      <c r="A45" s="96" t="s">
        <v>300</v>
      </c>
      <c r="B45" s="74" t="s">
        <v>301</v>
      </c>
      <c r="C45" s="97"/>
      <c r="D45" s="42">
        <f>F45+I45+E45+J45</f>
        <v>1155.927</v>
      </c>
      <c r="E45" s="42"/>
      <c r="F45" s="42">
        <f>G45+H45</f>
        <v>850.1829799999999</v>
      </c>
      <c r="G45" s="42">
        <f>G47+G48</f>
        <v>833.17932</v>
      </c>
      <c r="H45" s="42">
        <f>H47+H48</f>
        <v>17.00366</v>
      </c>
      <c r="I45" s="42">
        <f>I47+I48</f>
        <v>305.74402</v>
      </c>
      <c r="J45" s="42"/>
      <c r="K45" s="292" t="s">
        <v>7</v>
      </c>
      <c r="L45" s="293"/>
    </row>
    <row r="46" spans="1:12" ht="27" customHeight="1">
      <c r="A46" s="96"/>
      <c r="B46" s="74" t="s">
        <v>293</v>
      </c>
      <c r="C46" s="97"/>
      <c r="D46" s="42"/>
      <c r="E46" s="42"/>
      <c r="F46" s="42"/>
      <c r="G46" s="42"/>
      <c r="H46" s="42"/>
      <c r="I46" s="42"/>
      <c r="J46" s="42"/>
      <c r="K46" s="293"/>
      <c r="L46" s="293"/>
    </row>
    <row r="47" spans="1:12" ht="27" customHeight="1">
      <c r="A47" s="96" t="s">
        <v>302</v>
      </c>
      <c r="B47" s="74" t="s">
        <v>166</v>
      </c>
      <c r="C47" s="97"/>
      <c r="D47" s="42">
        <f>E47+F47+I47+J47</f>
        <v>942.031</v>
      </c>
      <c r="E47" s="42">
        <v>0</v>
      </c>
      <c r="F47" s="42">
        <f>G47+H47</f>
        <v>850.1829799999999</v>
      </c>
      <c r="G47" s="42">
        <v>833.17932</v>
      </c>
      <c r="H47" s="42">
        <v>17.00366</v>
      </c>
      <c r="I47" s="42">
        <v>91.84802</v>
      </c>
      <c r="J47" s="42"/>
      <c r="K47" s="293"/>
      <c r="L47" s="293"/>
    </row>
    <row r="48" spans="1:12" ht="27" customHeight="1">
      <c r="A48" s="96" t="s">
        <v>303</v>
      </c>
      <c r="B48" s="74" t="s">
        <v>167</v>
      </c>
      <c r="C48" s="97"/>
      <c r="D48" s="42"/>
      <c r="E48" s="42"/>
      <c r="F48" s="42"/>
      <c r="G48" s="42"/>
      <c r="H48" s="42"/>
      <c r="I48" s="42">
        <v>213.896</v>
      </c>
      <c r="J48" s="42"/>
      <c r="K48" s="294"/>
      <c r="L48" s="293"/>
    </row>
    <row r="49" spans="1:12" ht="27" customHeight="1">
      <c r="A49" s="96" t="s">
        <v>304</v>
      </c>
      <c r="B49" s="74" t="s">
        <v>305</v>
      </c>
      <c r="C49" s="97"/>
      <c r="D49" s="42">
        <f>F49+I49+E49+J49</f>
        <v>1346.641</v>
      </c>
      <c r="E49" s="42"/>
      <c r="F49" s="42">
        <f>G49+H49</f>
        <v>608.1038500000001</v>
      </c>
      <c r="G49" s="42">
        <f>G51+G52</f>
        <v>595.64777</v>
      </c>
      <c r="H49" s="42">
        <f>H51+H52</f>
        <v>12.45608</v>
      </c>
      <c r="I49" s="42">
        <f>I51+I52</f>
        <v>738.53715</v>
      </c>
      <c r="J49" s="42"/>
      <c r="K49" s="292" t="s">
        <v>7</v>
      </c>
      <c r="L49" s="293"/>
    </row>
    <row r="50" spans="1:12" ht="27" customHeight="1">
      <c r="A50" s="96"/>
      <c r="B50" s="74" t="s">
        <v>293</v>
      </c>
      <c r="C50" s="97"/>
      <c r="D50" s="42"/>
      <c r="E50" s="42"/>
      <c r="F50" s="42"/>
      <c r="G50" s="42"/>
      <c r="H50" s="42"/>
      <c r="I50" s="42"/>
      <c r="J50" s="42"/>
      <c r="K50" s="293"/>
      <c r="L50" s="293"/>
    </row>
    <row r="51" spans="1:12" ht="27" customHeight="1">
      <c r="A51" s="96" t="s">
        <v>306</v>
      </c>
      <c r="B51" s="74" t="s">
        <v>166</v>
      </c>
      <c r="C51" s="97"/>
      <c r="D51" s="42">
        <f>E51+F51+I51+J51</f>
        <v>989.7550000000001</v>
      </c>
      <c r="E51" s="42">
        <v>0</v>
      </c>
      <c r="F51" s="42">
        <f>G51+H51</f>
        <v>608.1038500000001</v>
      </c>
      <c r="G51" s="42">
        <v>595.64777</v>
      </c>
      <c r="H51" s="42">
        <v>12.45608</v>
      </c>
      <c r="I51" s="42">
        <v>381.65115</v>
      </c>
      <c r="J51" s="42"/>
      <c r="K51" s="293"/>
      <c r="L51" s="293"/>
    </row>
    <row r="52" spans="1:12" ht="27" customHeight="1">
      <c r="A52" s="96" t="s">
        <v>307</v>
      </c>
      <c r="B52" s="74" t="s">
        <v>167</v>
      </c>
      <c r="C52" s="97"/>
      <c r="D52" s="42"/>
      <c r="E52" s="42"/>
      <c r="F52" s="42"/>
      <c r="G52" s="42"/>
      <c r="H52" s="42"/>
      <c r="I52" s="42">
        <v>356.886</v>
      </c>
      <c r="J52" s="42"/>
      <c r="K52" s="294"/>
      <c r="L52" s="293"/>
    </row>
    <row r="53" spans="1:12" ht="30" customHeight="1">
      <c r="A53" s="91" t="s">
        <v>144</v>
      </c>
      <c r="B53" s="74" t="s">
        <v>98</v>
      </c>
      <c r="C53" s="97"/>
      <c r="D53" s="42">
        <f>F53+I53</f>
        <v>1719.61313</v>
      </c>
      <c r="E53" s="42"/>
      <c r="F53" s="42">
        <v>0</v>
      </c>
      <c r="G53" s="42"/>
      <c r="H53" s="42"/>
      <c r="I53" s="42">
        <f>I55+I56</f>
        <v>1719.61313</v>
      </c>
      <c r="J53" s="99"/>
      <c r="K53" s="292" t="s">
        <v>181</v>
      </c>
      <c r="L53" s="293"/>
    </row>
    <row r="54" spans="1:12" ht="30" customHeight="1">
      <c r="A54" s="91"/>
      <c r="B54" s="74" t="s">
        <v>165</v>
      </c>
      <c r="C54" s="97"/>
      <c r="D54" s="42"/>
      <c r="E54" s="42"/>
      <c r="F54" s="42"/>
      <c r="G54" s="42"/>
      <c r="H54" s="42"/>
      <c r="I54" s="42"/>
      <c r="J54" s="99"/>
      <c r="K54" s="293"/>
      <c r="L54" s="293"/>
    </row>
    <row r="55" spans="1:12" ht="30" customHeight="1">
      <c r="A55" s="91" t="s">
        <v>308</v>
      </c>
      <c r="B55" s="74" t="s">
        <v>166</v>
      </c>
      <c r="C55" s="97"/>
      <c r="D55" s="42">
        <f>F55+I55</f>
        <v>730.07728</v>
      </c>
      <c r="E55" s="42"/>
      <c r="F55" s="42">
        <v>0</v>
      </c>
      <c r="G55" s="42"/>
      <c r="H55" s="42"/>
      <c r="I55" s="42">
        <v>730.07728</v>
      </c>
      <c r="J55" s="99"/>
      <c r="K55" s="293"/>
      <c r="L55" s="293"/>
    </row>
    <row r="56" spans="1:12" ht="30" customHeight="1">
      <c r="A56" s="91" t="s">
        <v>309</v>
      </c>
      <c r="B56" s="74" t="s">
        <v>167</v>
      </c>
      <c r="C56" s="97"/>
      <c r="D56" s="42">
        <f>F56+I56</f>
        <v>989.53585</v>
      </c>
      <c r="E56" s="42"/>
      <c r="F56" s="42">
        <v>0</v>
      </c>
      <c r="G56" s="42"/>
      <c r="H56" s="42"/>
      <c r="I56" s="42">
        <v>989.53585</v>
      </c>
      <c r="J56" s="99"/>
      <c r="K56" s="294"/>
      <c r="L56" s="293"/>
    </row>
    <row r="57" spans="1:12" ht="30" customHeight="1">
      <c r="A57" s="91" t="s">
        <v>310</v>
      </c>
      <c r="B57" s="74" t="s">
        <v>145</v>
      </c>
      <c r="C57" s="97"/>
      <c r="D57" s="42">
        <f>F57+I57</f>
        <v>1273.41413</v>
      </c>
      <c r="E57" s="42"/>
      <c r="F57" s="42">
        <v>0</v>
      </c>
      <c r="G57" s="42"/>
      <c r="H57" s="42"/>
      <c r="I57" s="42">
        <f>I59+I60</f>
        <v>1273.41413</v>
      </c>
      <c r="J57" s="99"/>
      <c r="K57" s="292" t="s">
        <v>181</v>
      </c>
      <c r="L57" s="293"/>
    </row>
    <row r="58" spans="1:12" ht="30" customHeight="1">
      <c r="A58" s="91"/>
      <c r="B58" s="74" t="s">
        <v>165</v>
      </c>
      <c r="C58" s="97"/>
      <c r="D58" s="42"/>
      <c r="E58" s="42"/>
      <c r="F58" s="42"/>
      <c r="G58" s="42"/>
      <c r="H58" s="42"/>
      <c r="I58" s="42"/>
      <c r="J58" s="99"/>
      <c r="K58" s="293"/>
      <c r="L58" s="293"/>
    </row>
    <row r="59" spans="1:12" ht="30" customHeight="1">
      <c r="A59" s="91" t="s">
        <v>311</v>
      </c>
      <c r="B59" s="74" t="s">
        <v>166</v>
      </c>
      <c r="C59" s="97"/>
      <c r="D59" s="42">
        <f>F59+I59</f>
        <v>1058.09295</v>
      </c>
      <c r="E59" s="42"/>
      <c r="F59" s="42">
        <v>0</v>
      </c>
      <c r="G59" s="42"/>
      <c r="H59" s="42"/>
      <c r="I59" s="42">
        <v>1058.09295</v>
      </c>
      <c r="J59" s="99"/>
      <c r="K59" s="293"/>
      <c r="L59" s="293"/>
    </row>
    <row r="60" spans="1:12" ht="30" customHeight="1">
      <c r="A60" s="91" t="s">
        <v>312</v>
      </c>
      <c r="B60" s="74" t="s">
        <v>167</v>
      </c>
      <c r="C60" s="97"/>
      <c r="D60" s="42">
        <f>F60+I60</f>
        <v>215.32118</v>
      </c>
      <c r="E60" s="42"/>
      <c r="F60" s="42">
        <v>0</v>
      </c>
      <c r="G60" s="42"/>
      <c r="H60" s="42"/>
      <c r="I60" s="42">
        <v>215.32118</v>
      </c>
      <c r="J60" s="99"/>
      <c r="K60" s="294"/>
      <c r="L60" s="293"/>
    </row>
    <row r="61" spans="1:12" ht="30" customHeight="1">
      <c r="A61" s="91" t="s">
        <v>416</v>
      </c>
      <c r="B61" s="74" t="s">
        <v>98</v>
      </c>
      <c r="C61" s="6"/>
      <c r="D61" s="34">
        <f>F61+I61</f>
        <v>93.64373</v>
      </c>
      <c r="E61" s="41"/>
      <c r="F61" s="41">
        <v>0</v>
      </c>
      <c r="G61" s="42">
        <f>G63+G64</f>
        <v>0</v>
      </c>
      <c r="H61" s="42">
        <f>H63+H64</f>
        <v>0</v>
      </c>
      <c r="I61" s="42">
        <f>I63+I64</f>
        <v>93.64373</v>
      </c>
      <c r="J61" s="14"/>
      <c r="K61" s="236" t="s">
        <v>181</v>
      </c>
      <c r="L61" s="293"/>
    </row>
    <row r="62" spans="1:12" ht="30" customHeight="1">
      <c r="A62" s="91"/>
      <c r="B62" s="74" t="s">
        <v>165</v>
      </c>
      <c r="C62" s="6"/>
      <c r="D62" s="41"/>
      <c r="E62" s="41"/>
      <c r="F62" s="41"/>
      <c r="G62" s="41"/>
      <c r="H62" s="41"/>
      <c r="I62" s="42"/>
      <c r="J62" s="14"/>
      <c r="K62" s="237"/>
      <c r="L62" s="293"/>
    </row>
    <row r="63" spans="1:12" ht="30" customHeight="1">
      <c r="A63" s="91" t="s">
        <v>417</v>
      </c>
      <c r="B63" s="74" t="s">
        <v>166</v>
      </c>
      <c r="C63" s="6"/>
      <c r="D63" s="41">
        <f>F63+I63</f>
        <v>0</v>
      </c>
      <c r="E63" s="41"/>
      <c r="F63" s="41">
        <v>0</v>
      </c>
      <c r="G63" s="41"/>
      <c r="H63" s="41"/>
      <c r="I63" s="42">
        <v>0</v>
      </c>
      <c r="J63" s="14"/>
      <c r="K63" s="237"/>
      <c r="L63" s="293"/>
    </row>
    <row r="64" spans="1:12" ht="30" customHeight="1">
      <c r="A64" s="91" t="s">
        <v>418</v>
      </c>
      <c r="B64" s="74" t="s">
        <v>167</v>
      </c>
      <c r="C64" s="6"/>
      <c r="D64" s="41">
        <f>F64+I64</f>
        <v>93.64373</v>
      </c>
      <c r="E64" s="41"/>
      <c r="F64" s="41">
        <v>0</v>
      </c>
      <c r="G64" s="41"/>
      <c r="H64" s="41"/>
      <c r="I64" s="42">
        <v>93.64373</v>
      </c>
      <c r="J64" s="14"/>
      <c r="K64" s="238"/>
      <c r="L64" s="293"/>
    </row>
    <row r="65" spans="1:12" ht="69.75" customHeight="1">
      <c r="A65" s="91" t="s">
        <v>313</v>
      </c>
      <c r="B65" s="74" t="s">
        <v>176</v>
      </c>
      <c r="C65" s="97"/>
      <c r="D65" s="42">
        <f>E65+F65+I65+J65</f>
        <v>30.58</v>
      </c>
      <c r="E65" s="42"/>
      <c r="F65" s="42"/>
      <c r="G65" s="42"/>
      <c r="H65" s="42"/>
      <c r="I65" s="42">
        <v>30.58</v>
      </c>
      <c r="J65" s="99"/>
      <c r="K65" s="98"/>
      <c r="L65" s="293"/>
    </row>
    <row r="66" spans="1:14" ht="104.25" customHeight="1">
      <c r="A66" s="91" t="s">
        <v>10</v>
      </c>
      <c r="B66" s="100" t="s">
        <v>179</v>
      </c>
      <c r="C66" s="97">
        <v>2020</v>
      </c>
      <c r="D66" s="93">
        <f>D67+D69+D70+D71+D68</f>
        <v>483.616</v>
      </c>
      <c r="E66" s="93">
        <f>E67+E69+E70+E71</f>
        <v>0</v>
      </c>
      <c r="F66" s="93">
        <f>F67+F69+F70+F71+F68</f>
        <v>0</v>
      </c>
      <c r="G66" s="93">
        <f>G67+G69+G70+G71+G68</f>
        <v>0</v>
      </c>
      <c r="H66" s="93">
        <f>H67+H69+H70+H71+H68</f>
        <v>0</v>
      </c>
      <c r="I66" s="93">
        <f>I67+I69+I70+I71+I68</f>
        <v>483.616</v>
      </c>
      <c r="J66" s="93">
        <f>J67+J69+J70+J71+J68</f>
        <v>0</v>
      </c>
      <c r="K66" s="101" t="s">
        <v>7</v>
      </c>
      <c r="L66" s="293"/>
      <c r="N66" s="63"/>
    </row>
    <row r="67" spans="1:12" ht="30" customHeight="1">
      <c r="A67" s="96" t="s">
        <v>99</v>
      </c>
      <c r="B67" s="74" t="s">
        <v>100</v>
      </c>
      <c r="C67" s="97"/>
      <c r="D67" s="42">
        <f>F67+I67</f>
        <v>123.296</v>
      </c>
      <c r="E67" s="42"/>
      <c r="F67" s="42">
        <f>G67+H67</f>
        <v>0</v>
      </c>
      <c r="G67" s="42"/>
      <c r="H67" s="42"/>
      <c r="I67" s="42">
        <v>123.296</v>
      </c>
      <c r="J67" s="42"/>
      <c r="K67" s="95"/>
      <c r="L67" s="293"/>
    </row>
    <row r="68" spans="1:12" ht="30" customHeight="1">
      <c r="A68" s="96" t="s">
        <v>101</v>
      </c>
      <c r="B68" s="74" t="s">
        <v>146</v>
      </c>
      <c r="C68" s="97"/>
      <c r="D68" s="42">
        <f>F68+I68</f>
        <v>91.239</v>
      </c>
      <c r="E68" s="42"/>
      <c r="F68" s="42">
        <f>G68+H68</f>
        <v>0</v>
      </c>
      <c r="G68" s="42"/>
      <c r="H68" s="42"/>
      <c r="I68" s="42">
        <v>91.239</v>
      </c>
      <c r="J68" s="42"/>
      <c r="K68" s="95"/>
      <c r="L68" s="293"/>
    </row>
    <row r="69" spans="1:12" ht="30" customHeight="1">
      <c r="A69" s="96" t="s">
        <v>102</v>
      </c>
      <c r="B69" s="74" t="s">
        <v>147</v>
      </c>
      <c r="C69" s="97"/>
      <c r="D69" s="42">
        <f>F69+I69</f>
        <v>102.36</v>
      </c>
      <c r="E69" s="42"/>
      <c r="F69" s="42">
        <f>G69+H69</f>
        <v>0</v>
      </c>
      <c r="G69" s="42"/>
      <c r="H69" s="42"/>
      <c r="I69" s="42">
        <v>102.36</v>
      </c>
      <c r="J69" s="42"/>
      <c r="K69" s="95"/>
      <c r="L69" s="293"/>
    </row>
    <row r="70" spans="1:12" ht="30" customHeight="1">
      <c r="A70" s="96" t="s">
        <v>103</v>
      </c>
      <c r="B70" s="74" t="s">
        <v>148</v>
      </c>
      <c r="C70" s="97"/>
      <c r="D70" s="42">
        <f>F70+I70</f>
        <v>77.351</v>
      </c>
      <c r="E70" s="42"/>
      <c r="F70" s="42">
        <f>G70+H70</f>
        <v>0</v>
      </c>
      <c r="G70" s="42"/>
      <c r="H70" s="42"/>
      <c r="I70" s="42">
        <v>77.351</v>
      </c>
      <c r="J70" s="42"/>
      <c r="K70" s="97"/>
      <c r="L70" s="293"/>
    </row>
    <row r="71" spans="1:12" ht="30" customHeight="1">
      <c r="A71" s="91" t="s">
        <v>227</v>
      </c>
      <c r="B71" s="74" t="s">
        <v>104</v>
      </c>
      <c r="C71" s="97"/>
      <c r="D71" s="42">
        <f>F71+I71</f>
        <v>89.37</v>
      </c>
      <c r="E71" s="42"/>
      <c r="F71" s="42">
        <f>G71+H71</f>
        <v>0</v>
      </c>
      <c r="G71" s="42"/>
      <c r="H71" s="42"/>
      <c r="I71" s="42">
        <v>89.37</v>
      </c>
      <c r="J71" s="42"/>
      <c r="K71" s="97"/>
      <c r="L71" s="293"/>
    </row>
    <row r="72" spans="1:12" ht="102" customHeight="1">
      <c r="A72" s="91" t="s">
        <v>11</v>
      </c>
      <c r="B72" s="100" t="s">
        <v>179</v>
      </c>
      <c r="C72" s="97">
        <v>2021</v>
      </c>
      <c r="D72" s="93">
        <f>I72</f>
        <v>152.9</v>
      </c>
      <c r="E72" s="93">
        <v>0</v>
      </c>
      <c r="F72" s="93">
        <v>0</v>
      </c>
      <c r="G72" s="93">
        <v>0</v>
      </c>
      <c r="H72" s="93">
        <v>0</v>
      </c>
      <c r="I72" s="93">
        <v>152.9</v>
      </c>
      <c r="J72" s="93">
        <v>0</v>
      </c>
      <c r="K72" s="101" t="s">
        <v>7</v>
      </c>
      <c r="L72" s="95" t="s">
        <v>243</v>
      </c>
    </row>
    <row r="73" spans="1:12" ht="102" customHeight="1">
      <c r="A73" s="91" t="s">
        <v>41</v>
      </c>
      <c r="B73" s="100" t="s">
        <v>179</v>
      </c>
      <c r="C73" s="97">
        <v>2022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101" t="s">
        <v>7</v>
      </c>
      <c r="L73" s="95" t="s">
        <v>244</v>
      </c>
    </row>
    <row r="74" spans="1:12" ht="102" customHeight="1">
      <c r="A74" s="91" t="s">
        <v>84</v>
      </c>
      <c r="B74" s="100" t="s">
        <v>179</v>
      </c>
      <c r="C74" s="97">
        <v>2023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101" t="s">
        <v>7</v>
      </c>
      <c r="L74" s="95"/>
    </row>
    <row r="75" spans="1:12" ht="102" customHeight="1">
      <c r="A75" s="91" t="s">
        <v>314</v>
      </c>
      <c r="B75" s="100" t="s">
        <v>179</v>
      </c>
      <c r="C75" s="97">
        <v>2024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101" t="s">
        <v>7</v>
      </c>
      <c r="L75" s="95"/>
    </row>
    <row r="76" spans="1:12" ht="24.75" customHeight="1">
      <c r="A76" s="295" t="s">
        <v>105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</row>
    <row r="77" spans="1:12" ht="117.75" customHeight="1">
      <c r="A77" s="96" t="s">
        <v>228</v>
      </c>
      <c r="B77" s="74" t="s">
        <v>107</v>
      </c>
      <c r="C77" s="96">
        <v>2019</v>
      </c>
      <c r="D77" s="93">
        <f>E77+F77+I77+J77</f>
        <v>0</v>
      </c>
      <c r="E77" s="93">
        <v>0</v>
      </c>
      <c r="F77" s="93">
        <f>G77+H77</f>
        <v>0</v>
      </c>
      <c r="G77" s="93">
        <v>0</v>
      </c>
      <c r="H77" s="93">
        <v>0</v>
      </c>
      <c r="I77" s="93">
        <v>0</v>
      </c>
      <c r="J77" s="93">
        <v>0</v>
      </c>
      <c r="K77" s="101" t="s">
        <v>7</v>
      </c>
      <c r="L77" s="95" t="s">
        <v>315</v>
      </c>
    </row>
    <row r="78" spans="1:12" ht="135" customHeight="1">
      <c r="A78" s="96" t="s">
        <v>106</v>
      </c>
      <c r="B78" s="74" t="s">
        <v>110</v>
      </c>
      <c r="C78" s="96">
        <v>2020</v>
      </c>
      <c r="D78" s="93">
        <f>E78+F78+I78+J78</f>
        <v>0</v>
      </c>
      <c r="E78" s="42">
        <f>E79</f>
        <v>0</v>
      </c>
      <c r="F78" s="93">
        <f>G78+H78</f>
        <v>0</v>
      </c>
      <c r="G78" s="42">
        <f>H78+I78</f>
        <v>0</v>
      </c>
      <c r="H78" s="42">
        <f>H79</f>
        <v>0</v>
      </c>
      <c r="I78" s="42">
        <f>I79</f>
        <v>0</v>
      </c>
      <c r="J78" s="42">
        <f>J79</f>
        <v>0</v>
      </c>
      <c r="K78" s="101" t="s">
        <v>7</v>
      </c>
      <c r="L78" s="95" t="s">
        <v>229</v>
      </c>
    </row>
    <row r="79" spans="1:12" ht="48" customHeight="1">
      <c r="A79" s="96" t="s">
        <v>108</v>
      </c>
      <c r="B79" s="74" t="s">
        <v>109</v>
      </c>
      <c r="C79" s="102"/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7"/>
      <c r="L79" s="95"/>
    </row>
    <row r="80" spans="1:12" ht="130.5" customHeight="1">
      <c r="A80" s="96" t="s">
        <v>316</v>
      </c>
      <c r="B80" s="74" t="s">
        <v>110</v>
      </c>
      <c r="C80" s="102">
        <v>2021</v>
      </c>
      <c r="D80" s="93">
        <f>E80+F80+I80+J80</f>
        <v>0</v>
      </c>
      <c r="E80" s="42">
        <f>E81</f>
        <v>0</v>
      </c>
      <c r="F80" s="93">
        <f>G80+H80</f>
        <v>0</v>
      </c>
      <c r="G80" s="42">
        <f>H80+I80</f>
        <v>0</v>
      </c>
      <c r="H80" s="42">
        <f>H81</f>
        <v>0</v>
      </c>
      <c r="I80" s="42">
        <f>I81</f>
        <v>0</v>
      </c>
      <c r="J80" s="42">
        <f>J81</f>
        <v>0</v>
      </c>
      <c r="K80" s="101" t="s">
        <v>7</v>
      </c>
      <c r="L80" s="95" t="s">
        <v>229</v>
      </c>
    </row>
    <row r="81" spans="1:12" ht="36" customHeight="1">
      <c r="A81" s="96" t="s">
        <v>317</v>
      </c>
      <c r="B81" s="74" t="s">
        <v>111</v>
      </c>
      <c r="C81" s="102"/>
      <c r="D81" s="93">
        <f>E81+F81+I81+J81</f>
        <v>0</v>
      </c>
      <c r="E81" s="93">
        <v>0</v>
      </c>
      <c r="F81" s="93">
        <f>G81+H81</f>
        <v>0</v>
      </c>
      <c r="G81" s="93">
        <v>0</v>
      </c>
      <c r="H81" s="93">
        <v>0</v>
      </c>
      <c r="I81" s="93">
        <v>0</v>
      </c>
      <c r="J81" s="93">
        <v>0</v>
      </c>
      <c r="K81" s="97"/>
      <c r="L81" s="103"/>
    </row>
    <row r="82" spans="1:12" ht="135" customHeight="1">
      <c r="A82" s="96" t="s">
        <v>318</v>
      </c>
      <c r="B82" s="74" t="s">
        <v>110</v>
      </c>
      <c r="C82" s="102">
        <v>2022</v>
      </c>
      <c r="D82" s="93">
        <f>E82+F82+I82+J82</f>
        <v>0</v>
      </c>
      <c r="E82" s="93">
        <v>0</v>
      </c>
      <c r="F82" s="93">
        <f>G82+H82</f>
        <v>0</v>
      </c>
      <c r="G82" s="93">
        <v>0</v>
      </c>
      <c r="H82" s="93">
        <v>0</v>
      </c>
      <c r="I82" s="93">
        <v>0</v>
      </c>
      <c r="J82" s="93">
        <v>0</v>
      </c>
      <c r="K82" s="101" t="s">
        <v>7</v>
      </c>
      <c r="L82" s="95" t="s">
        <v>229</v>
      </c>
    </row>
    <row r="83" spans="1:12" ht="139.5" customHeight="1">
      <c r="A83" s="96" t="s">
        <v>319</v>
      </c>
      <c r="B83" s="74" t="s">
        <v>110</v>
      </c>
      <c r="C83" s="102">
        <v>2023</v>
      </c>
      <c r="D83" s="93">
        <f>E83+F83+I83+J83</f>
        <v>0</v>
      </c>
      <c r="E83" s="93">
        <v>0</v>
      </c>
      <c r="F83" s="93">
        <f>G83+H83</f>
        <v>0</v>
      </c>
      <c r="G83" s="93">
        <v>0</v>
      </c>
      <c r="H83" s="93">
        <v>0</v>
      </c>
      <c r="I83" s="93">
        <v>0</v>
      </c>
      <c r="J83" s="93">
        <v>0</v>
      </c>
      <c r="K83" s="101" t="s">
        <v>7</v>
      </c>
      <c r="L83" s="95" t="s">
        <v>229</v>
      </c>
    </row>
    <row r="84" spans="1:12" ht="135.75" customHeight="1">
      <c r="A84" s="96" t="s">
        <v>320</v>
      </c>
      <c r="B84" s="74" t="s">
        <v>110</v>
      </c>
      <c r="C84" s="102">
        <v>2024</v>
      </c>
      <c r="D84" s="93">
        <f>E84+F84+I84+J84</f>
        <v>0</v>
      </c>
      <c r="E84" s="93">
        <v>0</v>
      </c>
      <c r="F84" s="93">
        <f>G84+H84</f>
        <v>0</v>
      </c>
      <c r="G84" s="93">
        <v>0</v>
      </c>
      <c r="H84" s="93">
        <v>0</v>
      </c>
      <c r="I84" s="93">
        <v>0</v>
      </c>
      <c r="J84" s="93">
        <v>0</v>
      </c>
      <c r="K84" s="101" t="s">
        <v>7</v>
      </c>
      <c r="L84" s="95" t="s">
        <v>229</v>
      </c>
    </row>
    <row r="85" spans="1:12" ht="24.75" customHeight="1">
      <c r="A85" s="283"/>
      <c r="B85" s="284" t="s">
        <v>321</v>
      </c>
      <c r="C85" s="287" t="s">
        <v>46</v>
      </c>
      <c r="D85" s="93">
        <f>F85+I85+J85</f>
        <v>4740.09003</v>
      </c>
      <c r="E85" s="93">
        <v>0</v>
      </c>
      <c r="F85" s="93">
        <f>F19+F23+F35+F31</f>
        <v>2969.0850699999996</v>
      </c>
      <c r="G85" s="93">
        <f>G19+G23+G35+G31</f>
        <v>2642.48571</v>
      </c>
      <c r="H85" s="93">
        <f>H19+H23+H35+H31</f>
        <v>326.59936</v>
      </c>
      <c r="I85" s="93">
        <f>I19+I23+I35+I31</f>
        <v>1606.51271</v>
      </c>
      <c r="J85" s="93">
        <f>J16</f>
        <v>164.49225</v>
      </c>
      <c r="K85" s="95" t="s">
        <v>7</v>
      </c>
      <c r="L85" s="289"/>
    </row>
    <row r="86" spans="1:12" ht="24.75" customHeight="1">
      <c r="A86" s="283"/>
      <c r="B86" s="285"/>
      <c r="C86" s="288"/>
      <c r="D86" s="93">
        <f>I86</f>
        <v>209.03500000000003</v>
      </c>
      <c r="E86" s="93">
        <v>0</v>
      </c>
      <c r="F86" s="93">
        <v>0</v>
      </c>
      <c r="G86" s="93">
        <v>0</v>
      </c>
      <c r="H86" s="93">
        <v>0</v>
      </c>
      <c r="I86" s="93">
        <f>I27</f>
        <v>209.03500000000003</v>
      </c>
      <c r="J86" s="93">
        <v>0</v>
      </c>
      <c r="K86" s="95" t="s">
        <v>181</v>
      </c>
      <c r="L86" s="289"/>
    </row>
    <row r="87" spans="1:12" ht="24.75" customHeight="1">
      <c r="A87" s="283"/>
      <c r="B87" s="285"/>
      <c r="C87" s="104" t="s">
        <v>55</v>
      </c>
      <c r="D87" s="93">
        <f>D85+D86</f>
        <v>4949.12503</v>
      </c>
      <c r="E87" s="93">
        <f>E85</f>
        <v>0</v>
      </c>
      <c r="F87" s="93">
        <f>F85</f>
        <v>2969.0850699999996</v>
      </c>
      <c r="G87" s="93">
        <f>G85</f>
        <v>2642.48571</v>
      </c>
      <c r="H87" s="93">
        <f>H85</f>
        <v>326.59936</v>
      </c>
      <c r="I87" s="93">
        <f>I85+I86</f>
        <v>1815.54771</v>
      </c>
      <c r="J87" s="93">
        <f>J85+J86</f>
        <v>164.49225</v>
      </c>
      <c r="K87" s="105"/>
      <c r="L87" s="289"/>
    </row>
    <row r="88" spans="1:12" ht="24.75" customHeight="1">
      <c r="A88" s="283"/>
      <c r="B88" s="285"/>
      <c r="C88" s="290">
        <v>2019</v>
      </c>
      <c r="D88" s="93">
        <f>E88+F88+I88+J88</f>
        <v>6169.977</v>
      </c>
      <c r="E88" s="93">
        <f>E49+E45+E41+E37</f>
        <v>0</v>
      </c>
      <c r="F88" s="93">
        <f>G88+H88</f>
        <v>3647.54479</v>
      </c>
      <c r="G88" s="93">
        <f>G49+G45+G41+G37+G65</f>
        <v>3574.59389</v>
      </c>
      <c r="H88" s="93">
        <f>H49+H45+H41+H37+H65</f>
        <v>72.95089999999999</v>
      </c>
      <c r="I88" s="93">
        <f>I49+I45+I41+I37+I65</f>
        <v>2522.43221</v>
      </c>
      <c r="J88" s="93">
        <f>J49+J45+J41+J37+J65</f>
        <v>0</v>
      </c>
      <c r="K88" s="95" t="s">
        <v>7</v>
      </c>
      <c r="L88" s="289"/>
    </row>
    <row r="89" spans="1:12" ht="24.75" customHeight="1">
      <c r="A89" s="283"/>
      <c r="B89" s="285"/>
      <c r="C89" s="291"/>
      <c r="D89" s="93">
        <f>E89+F89+I89+J89</f>
        <v>3086.6709899999996</v>
      </c>
      <c r="E89" s="93">
        <f>E57+E53</f>
        <v>0</v>
      </c>
      <c r="F89" s="93">
        <f>G89+H89</f>
        <v>0</v>
      </c>
      <c r="G89" s="93">
        <f>G57+G53</f>
        <v>0</v>
      </c>
      <c r="H89" s="93">
        <f>H57+H53</f>
        <v>0</v>
      </c>
      <c r="I89" s="93">
        <f>I57+I53+I64</f>
        <v>3086.6709899999996</v>
      </c>
      <c r="J89" s="93">
        <f>J57+J53</f>
        <v>0</v>
      </c>
      <c r="K89" s="95" t="s">
        <v>181</v>
      </c>
      <c r="L89" s="289"/>
    </row>
    <row r="90" spans="1:12" ht="24.75" customHeight="1">
      <c r="A90" s="283"/>
      <c r="B90" s="285"/>
      <c r="C90" s="106" t="s">
        <v>56</v>
      </c>
      <c r="D90" s="93">
        <f>E90+F90+I90+J90</f>
        <v>9256.64799</v>
      </c>
      <c r="E90" s="93">
        <f>SUM(E88:E89)</f>
        <v>0</v>
      </c>
      <c r="F90" s="93">
        <f>G90+H90</f>
        <v>3647.54479</v>
      </c>
      <c r="G90" s="93">
        <f>SUM(G88:G89)</f>
        <v>3574.59389</v>
      </c>
      <c r="H90" s="93">
        <f>SUM(H88:H89)</f>
        <v>72.95089999999999</v>
      </c>
      <c r="I90" s="93">
        <f>SUM(I88:I89)</f>
        <v>5609.1032</v>
      </c>
      <c r="J90" s="93">
        <f>SUM(J88:J89)</f>
        <v>0</v>
      </c>
      <c r="K90" s="95"/>
      <c r="L90" s="289"/>
    </row>
    <row r="91" spans="1:12" ht="24.75" customHeight="1">
      <c r="A91" s="283"/>
      <c r="B91" s="285"/>
      <c r="C91" s="27" t="s">
        <v>123</v>
      </c>
      <c r="D91" s="93">
        <f>F91+I91</f>
        <v>483.616</v>
      </c>
      <c r="E91" s="93">
        <v>0</v>
      </c>
      <c r="F91" s="93">
        <f>G91+H91</f>
        <v>0</v>
      </c>
      <c r="G91" s="93">
        <f>G66</f>
        <v>0</v>
      </c>
      <c r="H91" s="93">
        <f>H66</f>
        <v>0</v>
      </c>
      <c r="I91" s="93">
        <f>I66</f>
        <v>483.616</v>
      </c>
      <c r="J91" s="93">
        <v>0</v>
      </c>
      <c r="K91" s="95"/>
      <c r="L91" s="289"/>
    </row>
    <row r="92" spans="1:12" ht="24.75" customHeight="1">
      <c r="A92" s="283"/>
      <c r="B92" s="285"/>
      <c r="C92" s="27" t="s">
        <v>135</v>
      </c>
      <c r="D92" s="93">
        <f>I92</f>
        <v>152.9</v>
      </c>
      <c r="E92" s="93">
        <v>0</v>
      </c>
      <c r="F92" s="93">
        <v>0</v>
      </c>
      <c r="G92" s="93">
        <v>0</v>
      </c>
      <c r="H92" s="93">
        <v>0</v>
      </c>
      <c r="I92" s="93">
        <f>I72</f>
        <v>152.9</v>
      </c>
      <c r="J92" s="93">
        <v>0</v>
      </c>
      <c r="K92" s="95"/>
      <c r="L92" s="289"/>
    </row>
    <row r="93" spans="1:12" ht="24.75" customHeight="1">
      <c r="A93" s="283"/>
      <c r="B93" s="285"/>
      <c r="C93" s="27" t="s">
        <v>136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5"/>
      <c r="L93" s="289"/>
    </row>
    <row r="94" spans="1:12" ht="24.75" customHeight="1">
      <c r="A94" s="283"/>
      <c r="B94" s="285"/>
      <c r="C94" s="27">
        <v>2023</v>
      </c>
      <c r="D94" s="93">
        <v>0</v>
      </c>
      <c r="E94" s="93">
        <v>0</v>
      </c>
      <c r="F94" s="93">
        <v>0</v>
      </c>
      <c r="G94" s="93">
        <v>0</v>
      </c>
      <c r="H94" s="93">
        <f aca="true" t="shared" si="0" ref="H94:J95">H74+H83</f>
        <v>0</v>
      </c>
      <c r="I94" s="93">
        <f t="shared" si="0"/>
        <v>0</v>
      </c>
      <c r="J94" s="93">
        <f t="shared" si="0"/>
        <v>0</v>
      </c>
      <c r="K94" s="95"/>
      <c r="L94" s="289"/>
    </row>
    <row r="95" spans="1:12" ht="24.75" customHeight="1">
      <c r="A95" s="283"/>
      <c r="B95" s="286"/>
      <c r="C95" s="27">
        <v>2024</v>
      </c>
      <c r="D95" s="93">
        <v>0</v>
      </c>
      <c r="E95" s="93">
        <v>0</v>
      </c>
      <c r="F95" s="93">
        <v>0</v>
      </c>
      <c r="G95" s="93">
        <v>0</v>
      </c>
      <c r="H95" s="93">
        <f t="shared" si="0"/>
        <v>0</v>
      </c>
      <c r="I95" s="93">
        <f t="shared" si="0"/>
        <v>0</v>
      </c>
      <c r="J95" s="93">
        <f t="shared" si="0"/>
        <v>0</v>
      </c>
      <c r="K95" s="95"/>
      <c r="L95" s="289"/>
    </row>
    <row r="96" spans="1:12" ht="24.75" customHeight="1">
      <c r="A96" s="283"/>
      <c r="B96" s="107" t="s">
        <v>4</v>
      </c>
      <c r="C96" s="27" t="s">
        <v>322</v>
      </c>
      <c r="D96" s="93">
        <f>E96+F96+I96+J96</f>
        <v>14842.28902</v>
      </c>
      <c r="E96" s="93">
        <v>0</v>
      </c>
      <c r="F96" s="93">
        <f>G96+H96</f>
        <v>6616.62986</v>
      </c>
      <c r="G96" s="93">
        <f>G87+G91+G92+G93+G90+G94+G95</f>
        <v>6217.0796</v>
      </c>
      <c r="H96" s="93">
        <f>H87+H91+H92+H93+H90+H94+H95</f>
        <v>399.55026</v>
      </c>
      <c r="I96" s="93">
        <f>I87+I91+I92+I93+I90+I94+I95</f>
        <v>8061.16691</v>
      </c>
      <c r="J96" s="93">
        <f>J87+J91+J92+J93+J90+J94+J95</f>
        <v>164.49225</v>
      </c>
      <c r="K96" s="95"/>
      <c r="L96" s="289"/>
    </row>
    <row r="97" spans="1:12" ht="21" customHeight="1">
      <c r="A97" s="108"/>
      <c r="B97" s="109"/>
      <c r="C97" s="108"/>
      <c r="D97" s="110"/>
      <c r="E97" s="108"/>
      <c r="F97" s="108"/>
      <c r="G97" s="108"/>
      <c r="H97" s="108"/>
      <c r="I97" s="108"/>
      <c r="J97" s="108"/>
      <c r="K97" s="108"/>
      <c r="L97" s="108"/>
    </row>
    <row r="98" spans="1:12" ht="15">
      <c r="A98" s="111"/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</row>
    <row r="99" spans="1:12" ht="20.25" customHeight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1:12" ht="15">
      <c r="A100" s="111"/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</row>
    <row r="101" spans="1:12" ht="19.5" customHeight="1">
      <c r="A101" s="111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</row>
    <row r="102" spans="1:12" ht="15">
      <c r="A102" s="111"/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</row>
    <row r="103" spans="1:12" ht="19.5" customHeight="1">
      <c r="A103" s="111"/>
      <c r="B103" s="112"/>
      <c r="C103" s="112"/>
      <c r="D103" s="113"/>
      <c r="E103" s="113"/>
      <c r="F103" s="113"/>
      <c r="G103" s="113"/>
      <c r="H103" s="113"/>
      <c r="I103" s="113"/>
      <c r="J103" s="113"/>
      <c r="K103" s="112"/>
      <c r="L103" s="112"/>
    </row>
    <row r="104" spans="1:12" ht="15">
      <c r="A104" s="19"/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</row>
    <row r="105" spans="1:12" ht="21.75" customHeight="1">
      <c r="A105" s="19"/>
      <c r="B105" s="75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>
      <c r="A106" s="19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</row>
  </sheetData>
  <mergeCells count="63">
    <mergeCell ref="B100:L100"/>
    <mergeCell ref="K27:K30"/>
    <mergeCell ref="L27:L35"/>
    <mergeCell ref="K31:K32"/>
    <mergeCell ref="B98:L98"/>
    <mergeCell ref="K33:K34"/>
    <mergeCell ref="K37:K40"/>
    <mergeCell ref="L37:L71"/>
    <mergeCell ref="K41:K44"/>
    <mergeCell ref="K45:K48"/>
    <mergeCell ref="L16:L18"/>
    <mergeCell ref="K19:K22"/>
    <mergeCell ref="L19:L26"/>
    <mergeCell ref="K23:K24"/>
    <mergeCell ref="K25:K26"/>
    <mergeCell ref="H16:H18"/>
    <mergeCell ref="I16:I18"/>
    <mergeCell ref="J16:J18"/>
    <mergeCell ref="K16:K18"/>
    <mergeCell ref="B13:L13"/>
    <mergeCell ref="A14:L14"/>
    <mergeCell ref="A15:L15"/>
    <mergeCell ref="A16:A18"/>
    <mergeCell ref="B16:B18"/>
    <mergeCell ref="C16:C18"/>
    <mergeCell ref="D16:D18"/>
    <mergeCell ref="E16:E18"/>
    <mergeCell ref="F16:F18"/>
    <mergeCell ref="G16:G18"/>
    <mergeCell ref="K7:K11"/>
    <mergeCell ref="L7:L11"/>
    <mergeCell ref="E8:E11"/>
    <mergeCell ref="F8:I8"/>
    <mergeCell ref="F9:H9"/>
    <mergeCell ref="I9:I11"/>
    <mergeCell ref="F10:F11"/>
    <mergeCell ref="G10:H10"/>
    <mergeCell ref="E7:I7"/>
    <mergeCell ref="J7:J11"/>
    <mergeCell ref="I1:L1"/>
    <mergeCell ref="I2:L2"/>
    <mergeCell ref="J5:L5"/>
    <mergeCell ref="A6:L6"/>
    <mergeCell ref="A3:L3"/>
    <mergeCell ref="A4:L4"/>
    <mergeCell ref="A7:A11"/>
    <mergeCell ref="B7:B11"/>
    <mergeCell ref="C7:C11"/>
    <mergeCell ref="D7:D11"/>
    <mergeCell ref="K49:K52"/>
    <mergeCell ref="K53:K56"/>
    <mergeCell ref="K57:K60"/>
    <mergeCell ref="A76:L76"/>
    <mergeCell ref="K61:K64"/>
    <mergeCell ref="A85:A96"/>
    <mergeCell ref="B85:B95"/>
    <mergeCell ref="C85:C86"/>
    <mergeCell ref="L85:L96"/>
    <mergeCell ref="C88:C89"/>
    <mergeCell ref="B101:L101"/>
    <mergeCell ref="B102:L102"/>
    <mergeCell ref="B104:L104"/>
    <mergeCell ref="B106:L10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  <rowBreaks count="4" manualBreakCount="4">
    <brk id="24" max="11" man="1"/>
    <brk id="104" max="11" man="1"/>
    <brk id="120" max="11" man="1"/>
    <brk id="1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1" max="1" width="16.00390625" style="116" customWidth="1"/>
    <col min="2" max="2" width="30.140625" style="116" customWidth="1"/>
    <col min="3" max="3" width="27.28125" style="116" customWidth="1"/>
    <col min="4" max="4" width="9.28125" style="116" bestFit="1" customWidth="1"/>
    <col min="5" max="6" width="8.8515625" style="116" customWidth="1"/>
    <col min="7" max="7" width="19.140625" style="116" customWidth="1"/>
    <col min="8" max="8" width="10.421875" style="116" customWidth="1"/>
    <col min="9" max="9" width="14.8515625" style="116" customWidth="1"/>
    <col min="10" max="10" width="23.421875" style="116" customWidth="1"/>
    <col min="11" max="11" width="15.7109375" style="116" customWidth="1"/>
    <col min="12" max="12" width="10.7109375" style="116" bestFit="1" customWidth="1"/>
    <col min="13" max="15" width="9.421875" style="116" bestFit="1" customWidth="1"/>
    <col min="16" max="16" width="14.00390625" style="116" customWidth="1"/>
    <col min="17" max="17" width="8.8515625" style="116" customWidth="1"/>
    <col min="18" max="18" width="14.421875" style="116" customWidth="1"/>
    <col min="19" max="16384" width="8.8515625" style="116" customWidth="1"/>
  </cols>
  <sheetData>
    <row r="1" spans="1:15" ht="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307" t="s">
        <v>336</v>
      </c>
      <c r="L1" s="307"/>
      <c r="M1" s="307"/>
      <c r="N1" s="307"/>
      <c r="O1" s="307"/>
    </row>
    <row r="2" spans="1:15" ht="24.75" customHeight="1">
      <c r="A2" s="115"/>
      <c r="B2" s="115"/>
      <c r="C2" s="115"/>
      <c r="D2" s="115"/>
      <c r="E2" s="115"/>
      <c r="F2" s="115"/>
      <c r="G2" s="115"/>
      <c r="H2" s="115"/>
      <c r="I2" s="115"/>
      <c r="J2" s="312" t="s">
        <v>114</v>
      </c>
      <c r="K2" s="312"/>
      <c r="L2" s="312"/>
      <c r="M2" s="312"/>
      <c r="N2" s="312"/>
      <c r="O2" s="312"/>
    </row>
    <row r="3" spans="1:15" ht="30" customHeight="1">
      <c r="A3" s="215" t="s">
        <v>402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30" customHeight="1">
      <c r="A4" s="215" t="s">
        <v>403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52.5" customHeight="1">
      <c r="A5" s="308" t="s">
        <v>337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5" ht="78" customHeight="1">
      <c r="A6" s="118"/>
      <c r="B6" s="119" t="s">
        <v>338</v>
      </c>
      <c r="C6" s="119" t="s">
        <v>339</v>
      </c>
      <c r="D6" s="309" t="s">
        <v>340</v>
      </c>
      <c r="E6" s="310"/>
      <c r="F6" s="310"/>
      <c r="G6" s="310"/>
      <c r="H6" s="311"/>
      <c r="I6" s="309" t="s">
        <v>341</v>
      </c>
      <c r="J6" s="310"/>
      <c r="K6" s="310"/>
      <c r="L6" s="310"/>
      <c r="M6" s="310"/>
      <c r="N6" s="310"/>
      <c r="O6" s="311"/>
    </row>
    <row r="7" spans="1:15" ht="46.5">
      <c r="A7" s="118"/>
      <c r="B7" s="118"/>
      <c r="C7" s="120"/>
      <c r="D7" s="120" t="s">
        <v>342</v>
      </c>
      <c r="E7" s="120" t="s">
        <v>343</v>
      </c>
      <c r="F7" s="120" t="s">
        <v>344</v>
      </c>
      <c r="G7" s="120" t="s">
        <v>345</v>
      </c>
      <c r="H7" s="120" t="s">
        <v>346</v>
      </c>
      <c r="I7" s="120">
        <v>2018</v>
      </c>
      <c r="J7" s="120">
        <v>2019</v>
      </c>
      <c r="K7" s="120">
        <v>2020</v>
      </c>
      <c r="L7" s="121">
        <v>2021</v>
      </c>
      <c r="M7" s="121">
        <v>2022</v>
      </c>
      <c r="N7" s="121">
        <v>2023</v>
      </c>
      <c r="O7" s="122">
        <v>2024</v>
      </c>
    </row>
    <row r="8" spans="1:15" ht="28.5" customHeight="1">
      <c r="A8" s="313" t="s">
        <v>347</v>
      </c>
      <c r="B8" s="313" t="s">
        <v>348</v>
      </c>
      <c r="C8" s="123" t="s">
        <v>134</v>
      </c>
      <c r="D8" s="118"/>
      <c r="E8" s="118"/>
      <c r="F8" s="118"/>
      <c r="G8" s="118"/>
      <c r="H8" s="118"/>
      <c r="I8" s="124">
        <f aca="true" t="shared" si="0" ref="I8:O8">I9+I10</f>
        <v>5122.61042</v>
      </c>
      <c r="J8" s="124">
        <f t="shared" si="0"/>
        <v>9256.64799</v>
      </c>
      <c r="K8" s="124">
        <f t="shared" si="0"/>
        <v>483.616</v>
      </c>
      <c r="L8" s="125">
        <f t="shared" si="0"/>
        <v>152.9</v>
      </c>
      <c r="M8" s="125">
        <f t="shared" si="0"/>
        <v>0</v>
      </c>
      <c r="N8" s="125">
        <f t="shared" si="0"/>
        <v>0</v>
      </c>
      <c r="O8" s="125">
        <f t="shared" si="0"/>
        <v>0</v>
      </c>
    </row>
    <row r="9" spans="1:15" ht="15">
      <c r="A9" s="314"/>
      <c r="B9" s="314"/>
      <c r="C9" s="123" t="s">
        <v>349</v>
      </c>
      <c r="D9" s="118"/>
      <c r="E9" s="118"/>
      <c r="F9" s="118"/>
      <c r="G9" s="118"/>
      <c r="H9" s="118"/>
      <c r="I9" s="124">
        <f>I12+I13+I22</f>
        <v>4913.57542</v>
      </c>
      <c r="J9" s="124">
        <f>J12+J13+J22+J14</f>
        <v>6169.977</v>
      </c>
      <c r="K9" s="124">
        <f>K12+K13+K22</f>
        <v>483.616</v>
      </c>
      <c r="L9" s="125">
        <f>L12+L13+L22</f>
        <v>152.9</v>
      </c>
      <c r="M9" s="125">
        <f>M12+M13+M22</f>
        <v>0</v>
      </c>
      <c r="N9" s="125">
        <f>N12+N13+N22</f>
        <v>0</v>
      </c>
      <c r="O9" s="125">
        <f>O12+O13+O22</f>
        <v>0</v>
      </c>
    </row>
    <row r="10" spans="1:15" ht="15">
      <c r="A10" s="315"/>
      <c r="B10" s="315"/>
      <c r="C10" s="123" t="s">
        <v>6</v>
      </c>
      <c r="D10" s="118"/>
      <c r="E10" s="118"/>
      <c r="F10" s="118"/>
      <c r="G10" s="118"/>
      <c r="H10" s="118"/>
      <c r="I10" s="124">
        <f aca="true" t="shared" si="1" ref="I10:O10">I15</f>
        <v>209.035</v>
      </c>
      <c r="J10" s="124">
        <f t="shared" si="1"/>
        <v>3086.67099</v>
      </c>
      <c r="K10" s="125">
        <f t="shared" si="1"/>
        <v>0</v>
      </c>
      <c r="L10" s="125">
        <f t="shared" si="1"/>
        <v>0</v>
      </c>
      <c r="M10" s="125">
        <f t="shared" si="1"/>
        <v>0</v>
      </c>
      <c r="N10" s="125">
        <f t="shared" si="1"/>
        <v>0</v>
      </c>
      <c r="O10" s="125">
        <f t="shared" si="1"/>
        <v>0</v>
      </c>
    </row>
    <row r="11" spans="1:15" ht="50.25" customHeight="1">
      <c r="A11" s="316" t="s">
        <v>350</v>
      </c>
      <c r="B11" s="313" t="s">
        <v>351</v>
      </c>
      <c r="C11" s="123" t="s">
        <v>352</v>
      </c>
      <c r="D11" s="118"/>
      <c r="E11" s="118"/>
      <c r="F11" s="118"/>
      <c r="G11" s="118"/>
      <c r="H11" s="118"/>
      <c r="I11" s="124">
        <f>I12+I13+I15</f>
        <v>5122.61042</v>
      </c>
      <c r="J11" s="124">
        <f>J12+J13+J15+J14</f>
        <v>9256.64799</v>
      </c>
      <c r="K11" s="124">
        <f>K12+K13+K15</f>
        <v>483.616</v>
      </c>
      <c r="L11" s="125">
        <f>L12+L13+L15</f>
        <v>152.9</v>
      </c>
      <c r="M11" s="125">
        <f>M12+M13+M15</f>
        <v>0</v>
      </c>
      <c r="N11" s="125">
        <f>N12+N13+N15</f>
        <v>0</v>
      </c>
      <c r="O11" s="125">
        <f>O12+O13+O15</f>
        <v>0</v>
      </c>
    </row>
    <row r="12" spans="1:15" ht="29.25" customHeight="1">
      <c r="A12" s="317"/>
      <c r="B12" s="314"/>
      <c r="C12" s="123" t="s">
        <v>349</v>
      </c>
      <c r="D12" s="118">
        <v>733</v>
      </c>
      <c r="E12" s="126" t="s">
        <v>353</v>
      </c>
      <c r="F12" s="126" t="s">
        <v>354</v>
      </c>
      <c r="G12" s="127" t="s">
        <v>355</v>
      </c>
      <c r="H12" s="118">
        <v>811</v>
      </c>
      <c r="I12" s="124">
        <f>I16+I17+I18</f>
        <v>3298.83809</v>
      </c>
      <c r="J12" s="124">
        <f aca="true" t="shared" si="2" ref="J12:O12">J16+J17+J18</f>
        <v>3839.52083</v>
      </c>
      <c r="K12" s="125">
        <f t="shared" si="2"/>
        <v>0</v>
      </c>
      <c r="L12" s="125">
        <f t="shared" si="2"/>
        <v>0</v>
      </c>
      <c r="M12" s="125">
        <f t="shared" si="2"/>
        <v>0</v>
      </c>
      <c r="N12" s="125">
        <f t="shared" si="2"/>
        <v>0</v>
      </c>
      <c r="O12" s="125">
        <f t="shared" si="2"/>
        <v>0</v>
      </c>
    </row>
    <row r="13" spans="1:15" ht="35.25" customHeight="1">
      <c r="A13" s="317"/>
      <c r="B13" s="314"/>
      <c r="C13" s="123" t="s">
        <v>349</v>
      </c>
      <c r="D13" s="118">
        <v>733</v>
      </c>
      <c r="E13" s="126" t="s">
        <v>353</v>
      </c>
      <c r="F13" s="126" t="s">
        <v>354</v>
      </c>
      <c r="G13" s="127">
        <v>1350125550</v>
      </c>
      <c r="H13" s="118">
        <v>811</v>
      </c>
      <c r="I13" s="124">
        <f>I19</f>
        <v>1614.73733</v>
      </c>
      <c r="J13" s="124">
        <v>1915.87617</v>
      </c>
      <c r="K13" s="124">
        <f>K19</f>
        <v>483.616</v>
      </c>
      <c r="L13" s="125">
        <f>L19</f>
        <v>152.9</v>
      </c>
      <c r="M13" s="125">
        <f>M19</f>
        <v>0</v>
      </c>
      <c r="N13" s="125">
        <f>N19</f>
        <v>0</v>
      </c>
      <c r="O13" s="125">
        <f>O19</f>
        <v>0</v>
      </c>
    </row>
    <row r="14" spans="1:15" ht="35.25" customHeight="1">
      <c r="A14" s="318"/>
      <c r="B14" s="320"/>
      <c r="C14" s="123" t="s">
        <v>349</v>
      </c>
      <c r="D14" s="118">
        <v>733</v>
      </c>
      <c r="E14" s="126" t="s">
        <v>353</v>
      </c>
      <c r="F14" s="126" t="s">
        <v>354</v>
      </c>
      <c r="G14" s="127">
        <v>1350125550</v>
      </c>
      <c r="H14" s="118">
        <v>244</v>
      </c>
      <c r="I14" s="124">
        <f>I21</f>
        <v>209.035</v>
      </c>
      <c r="J14" s="124">
        <v>414.58</v>
      </c>
      <c r="K14" s="124">
        <f>K21</f>
        <v>0</v>
      </c>
      <c r="L14" s="125">
        <f>L21</f>
        <v>0</v>
      </c>
      <c r="M14" s="125">
        <f>M21</f>
        <v>0</v>
      </c>
      <c r="N14" s="125">
        <f>N21</f>
        <v>0</v>
      </c>
      <c r="O14" s="125">
        <f>O21</f>
        <v>0</v>
      </c>
    </row>
    <row r="15" spans="1:15" ht="53.25" customHeight="1">
      <c r="A15" s="319"/>
      <c r="B15" s="315"/>
      <c r="C15" s="137" t="s">
        <v>6</v>
      </c>
      <c r="D15" s="138">
        <v>735</v>
      </c>
      <c r="E15" s="139" t="s">
        <v>356</v>
      </c>
      <c r="F15" s="139" t="s">
        <v>357</v>
      </c>
      <c r="G15" s="140">
        <v>1350191000</v>
      </c>
      <c r="H15" s="138">
        <v>244</v>
      </c>
      <c r="I15" s="141">
        <f>I21</f>
        <v>209.035</v>
      </c>
      <c r="J15" s="141">
        <v>3086.67099</v>
      </c>
      <c r="K15" s="142">
        <f>K21</f>
        <v>0</v>
      </c>
      <c r="L15" s="142">
        <f>L21</f>
        <v>0</v>
      </c>
      <c r="M15" s="142">
        <f>M21</f>
        <v>0</v>
      </c>
      <c r="N15" s="142">
        <f>N21</f>
        <v>0</v>
      </c>
      <c r="O15" s="142">
        <f>O21</f>
        <v>0</v>
      </c>
    </row>
    <row r="16" spans="1:15" ht="62.25">
      <c r="A16" s="118"/>
      <c r="B16" s="128" t="s">
        <v>358</v>
      </c>
      <c r="C16" s="123" t="s">
        <v>349</v>
      </c>
      <c r="D16" s="118">
        <v>733</v>
      </c>
      <c r="E16" s="126" t="s">
        <v>353</v>
      </c>
      <c r="F16" s="126" t="s">
        <v>354</v>
      </c>
      <c r="G16" s="127" t="s">
        <v>355</v>
      </c>
      <c r="H16" s="118">
        <v>811</v>
      </c>
      <c r="I16" s="118">
        <v>2642.48571</v>
      </c>
      <c r="J16" s="118">
        <v>3574.59389</v>
      </c>
      <c r="K16" s="125">
        <v>0</v>
      </c>
      <c r="L16" s="129">
        <v>0</v>
      </c>
      <c r="M16" s="129">
        <v>0</v>
      </c>
      <c r="N16" s="129">
        <v>0</v>
      </c>
      <c r="O16" s="130">
        <v>0</v>
      </c>
    </row>
    <row r="17" spans="1:15" ht="62.25">
      <c r="A17" s="118"/>
      <c r="B17" s="128" t="s">
        <v>359</v>
      </c>
      <c r="C17" s="123" t="s">
        <v>349</v>
      </c>
      <c r="D17" s="118">
        <v>733</v>
      </c>
      <c r="E17" s="126" t="s">
        <v>353</v>
      </c>
      <c r="F17" s="126" t="s">
        <v>354</v>
      </c>
      <c r="G17" s="127" t="s">
        <v>355</v>
      </c>
      <c r="H17" s="118">
        <v>811</v>
      </c>
      <c r="I17" s="118">
        <v>326.5536</v>
      </c>
      <c r="J17" s="118">
        <v>72.9509</v>
      </c>
      <c r="K17" s="125">
        <v>0</v>
      </c>
      <c r="L17" s="129">
        <v>0</v>
      </c>
      <c r="M17" s="129">
        <v>0</v>
      </c>
      <c r="N17" s="129">
        <v>0</v>
      </c>
      <c r="O17" s="130">
        <v>0</v>
      </c>
    </row>
    <row r="18" spans="1:15" ht="46.5">
      <c r="A18" s="118"/>
      <c r="B18" s="128" t="s">
        <v>360</v>
      </c>
      <c r="C18" s="123" t="s">
        <v>349</v>
      </c>
      <c r="D18" s="118">
        <v>733</v>
      </c>
      <c r="E18" s="126" t="s">
        <v>353</v>
      </c>
      <c r="F18" s="126" t="s">
        <v>354</v>
      </c>
      <c r="G18" s="127" t="s">
        <v>355</v>
      </c>
      <c r="H18" s="118">
        <v>811</v>
      </c>
      <c r="I18" s="118">
        <v>329.79878</v>
      </c>
      <c r="J18" s="118">
        <v>191.97604</v>
      </c>
      <c r="K18" s="125">
        <v>0</v>
      </c>
      <c r="L18" s="129">
        <v>0</v>
      </c>
      <c r="M18" s="129">
        <v>0</v>
      </c>
      <c r="N18" s="129">
        <v>0</v>
      </c>
      <c r="O18" s="130">
        <v>0</v>
      </c>
    </row>
    <row r="19" spans="1:15" ht="46.5">
      <c r="A19" s="118"/>
      <c r="B19" s="128" t="s">
        <v>360</v>
      </c>
      <c r="C19" s="123" t="s">
        <v>349</v>
      </c>
      <c r="D19" s="118">
        <v>733</v>
      </c>
      <c r="E19" s="126" t="s">
        <v>353</v>
      </c>
      <c r="F19" s="126" t="s">
        <v>354</v>
      </c>
      <c r="G19" s="127">
        <v>1350125550</v>
      </c>
      <c r="H19" s="118">
        <v>811</v>
      </c>
      <c r="I19" s="118">
        <v>1614.73733</v>
      </c>
      <c r="J19" s="118">
        <v>1915.87617</v>
      </c>
      <c r="K19" s="118">
        <v>483.616</v>
      </c>
      <c r="L19" s="129">
        <v>152.9</v>
      </c>
      <c r="M19" s="129">
        <v>0</v>
      </c>
      <c r="N19" s="129">
        <v>0</v>
      </c>
      <c r="O19" s="130">
        <v>0</v>
      </c>
    </row>
    <row r="20" spans="1:15" ht="44.25" customHeight="1">
      <c r="A20" s="118"/>
      <c r="B20" s="128" t="s">
        <v>360</v>
      </c>
      <c r="C20" s="123" t="s">
        <v>349</v>
      </c>
      <c r="D20" s="118">
        <v>733</v>
      </c>
      <c r="E20" s="126" t="s">
        <v>353</v>
      </c>
      <c r="F20" s="126" t="s">
        <v>354</v>
      </c>
      <c r="G20" s="127">
        <v>1350125550</v>
      </c>
      <c r="H20" s="118">
        <v>244</v>
      </c>
      <c r="I20" s="118">
        <v>1614.73733</v>
      </c>
      <c r="J20" s="118">
        <v>414.58</v>
      </c>
      <c r="K20" s="118">
        <v>0</v>
      </c>
      <c r="L20" s="129">
        <v>0</v>
      </c>
      <c r="M20" s="129">
        <v>0</v>
      </c>
      <c r="N20" s="129">
        <v>0</v>
      </c>
      <c r="O20" s="130">
        <v>0</v>
      </c>
    </row>
    <row r="21" spans="1:15" ht="46.5">
      <c r="A21" s="118"/>
      <c r="B21" s="128" t="s">
        <v>360</v>
      </c>
      <c r="C21" s="137" t="s">
        <v>6</v>
      </c>
      <c r="D21" s="138">
        <v>735</v>
      </c>
      <c r="E21" s="139" t="s">
        <v>356</v>
      </c>
      <c r="F21" s="139" t="s">
        <v>357</v>
      </c>
      <c r="G21" s="140">
        <v>1350191000</v>
      </c>
      <c r="H21" s="138">
        <v>244</v>
      </c>
      <c r="I21" s="138">
        <v>209.035</v>
      </c>
      <c r="J21" s="138">
        <v>3086.67099</v>
      </c>
      <c r="K21" s="142">
        <v>0</v>
      </c>
      <c r="L21" s="143">
        <v>0</v>
      </c>
      <c r="M21" s="143">
        <v>0</v>
      </c>
      <c r="N21" s="143">
        <v>0</v>
      </c>
      <c r="O21" s="144">
        <v>0</v>
      </c>
    </row>
    <row r="22" spans="1:15" ht="86.25" customHeight="1">
      <c r="A22" s="123" t="s">
        <v>361</v>
      </c>
      <c r="B22" s="131" t="s">
        <v>362</v>
      </c>
      <c r="C22" s="123" t="s">
        <v>349</v>
      </c>
      <c r="D22" s="118"/>
      <c r="E22" s="126"/>
      <c r="F22" s="126"/>
      <c r="G22" s="118"/>
      <c r="H22" s="118"/>
      <c r="I22" s="118"/>
      <c r="J22" s="125">
        <v>0</v>
      </c>
      <c r="K22" s="125">
        <v>0</v>
      </c>
      <c r="L22" s="129">
        <v>0</v>
      </c>
      <c r="M22" s="129">
        <v>0</v>
      </c>
      <c r="N22" s="129">
        <v>0</v>
      </c>
      <c r="O22" s="130">
        <v>0</v>
      </c>
    </row>
    <row r="23" spans="1:15" ht="15">
      <c r="A23" s="123"/>
      <c r="B23" s="128"/>
      <c r="C23" s="123"/>
      <c r="D23" s="118"/>
      <c r="E23" s="126"/>
      <c r="F23" s="126"/>
      <c r="G23" s="118"/>
      <c r="H23" s="118"/>
      <c r="I23" s="118"/>
      <c r="J23" s="118"/>
      <c r="K23" s="118"/>
      <c r="L23" s="121"/>
      <c r="M23" s="121"/>
      <c r="N23" s="121"/>
      <c r="O23" s="122"/>
    </row>
    <row r="24" spans="1:15" ht="1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32"/>
      <c r="L24" s="132"/>
      <c r="M24" s="132"/>
      <c r="N24" s="132"/>
      <c r="O24" s="132"/>
    </row>
    <row r="25" spans="1:15" ht="15">
      <c r="A25" s="117" t="s">
        <v>363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32"/>
      <c r="L25" s="132"/>
      <c r="M25" s="132"/>
      <c r="N25" s="132"/>
      <c r="O25" s="132"/>
    </row>
    <row r="26" spans="1:10" ht="13.5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</sheetData>
  <mergeCells count="11">
    <mergeCell ref="A8:A10"/>
    <mergeCell ref="B8:B10"/>
    <mergeCell ref="A11:A15"/>
    <mergeCell ref="B11:B15"/>
    <mergeCell ref="K1:O1"/>
    <mergeCell ref="A5:O5"/>
    <mergeCell ref="D6:H6"/>
    <mergeCell ref="I6:O6"/>
    <mergeCell ref="A3:O3"/>
    <mergeCell ref="A4:O4"/>
    <mergeCell ref="J2:O2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G42" sqref="G42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3" ht="15" customHeight="1">
      <c r="A1" s="213" t="s">
        <v>201</v>
      </c>
      <c r="B1" s="213"/>
      <c r="C1" s="213"/>
      <c r="D1" s="213"/>
      <c r="E1" s="213"/>
      <c r="F1" s="213"/>
      <c r="G1" s="213"/>
      <c r="H1" s="213"/>
      <c r="I1" s="213"/>
      <c r="J1" s="213"/>
      <c r="K1" s="70"/>
      <c r="L1" s="70"/>
      <c r="M1" s="70"/>
    </row>
    <row r="2" spans="1:13" ht="21" customHeight="1">
      <c r="A2" s="215" t="s">
        <v>412</v>
      </c>
      <c r="B2" s="215"/>
      <c r="C2" s="215"/>
      <c r="D2" s="215"/>
      <c r="E2" s="215"/>
      <c r="F2" s="215"/>
      <c r="G2" s="215"/>
      <c r="H2" s="215"/>
      <c r="I2" s="215"/>
      <c r="J2" s="215"/>
      <c r="K2" s="158"/>
      <c r="L2" s="158"/>
      <c r="M2" s="158"/>
    </row>
    <row r="3" spans="1:13" ht="15">
      <c r="A3" s="215" t="s">
        <v>413</v>
      </c>
      <c r="B3" s="215"/>
      <c r="C3" s="215"/>
      <c r="D3" s="215"/>
      <c r="E3" s="215"/>
      <c r="F3" s="215"/>
      <c r="G3" s="215"/>
      <c r="H3" s="215"/>
      <c r="I3" s="215"/>
      <c r="J3" s="215"/>
      <c r="K3" s="31"/>
      <c r="L3" s="31"/>
      <c r="M3" s="31"/>
    </row>
    <row r="4" spans="1:13" ht="15">
      <c r="A4" s="215" t="s">
        <v>402</v>
      </c>
      <c r="B4" s="215"/>
      <c r="C4" s="215"/>
      <c r="D4" s="215"/>
      <c r="E4" s="215"/>
      <c r="F4" s="215"/>
      <c r="G4" s="215"/>
      <c r="H4" s="215"/>
      <c r="I4" s="215"/>
      <c r="J4" s="215"/>
      <c r="K4" s="31"/>
      <c r="L4" s="31"/>
      <c r="M4" s="31"/>
    </row>
    <row r="5" spans="1:13" ht="15.75" customHeight="1">
      <c r="A5" s="215" t="s">
        <v>403</v>
      </c>
      <c r="B5" s="215"/>
      <c r="C5" s="215"/>
      <c r="D5" s="215"/>
      <c r="E5" s="215"/>
      <c r="F5" s="215"/>
      <c r="G5" s="215"/>
      <c r="H5" s="215"/>
      <c r="I5" s="215"/>
      <c r="J5" s="215"/>
      <c r="K5" s="31"/>
      <c r="L5" s="31"/>
      <c r="M5" s="31"/>
    </row>
    <row r="6" spans="1:10" ht="15">
      <c r="A6" s="12"/>
      <c r="H6" s="215"/>
      <c r="I6" s="215"/>
      <c r="J6" s="215"/>
    </row>
    <row r="7" spans="1:13" ht="42" customHeight="1">
      <c r="A7" s="165" t="s">
        <v>240</v>
      </c>
      <c r="B7" s="165"/>
      <c r="C7" s="165"/>
      <c r="D7" s="165"/>
      <c r="E7" s="165"/>
      <c r="F7" s="165"/>
      <c r="G7" s="165"/>
      <c r="H7" s="165"/>
      <c r="I7" s="165"/>
      <c r="J7" s="165"/>
      <c r="K7" s="45"/>
      <c r="L7" s="45"/>
      <c r="M7" s="45"/>
    </row>
    <row r="8" ht="19.5" customHeight="1">
      <c r="A8" s="13"/>
    </row>
    <row r="9" spans="1:10" ht="28.5" customHeight="1">
      <c r="A9" s="239" t="s">
        <v>0</v>
      </c>
      <c r="B9" s="239" t="s">
        <v>36</v>
      </c>
      <c r="C9" s="239" t="s">
        <v>13</v>
      </c>
      <c r="D9" s="239" t="s">
        <v>37</v>
      </c>
      <c r="E9" s="239" t="s">
        <v>1</v>
      </c>
      <c r="F9" s="239"/>
      <c r="G9" s="239"/>
      <c r="H9" s="239" t="s">
        <v>15</v>
      </c>
      <c r="I9" s="239" t="s">
        <v>38</v>
      </c>
      <c r="J9" s="219" t="s">
        <v>29</v>
      </c>
    </row>
    <row r="10" spans="1:10" ht="27.75" customHeight="1">
      <c r="A10" s="239"/>
      <c r="B10" s="239"/>
      <c r="C10" s="239"/>
      <c r="D10" s="239"/>
      <c r="E10" s="239" t="s">
        <v>2</v>
      </c>
      <c r="F10" s="239" t="s">
        <v>18</v>
      </c>
      <c r="G10" s="239"/>
      <c r="H10" s="239"/>
      <c r="I10" s="239"/>
      <c r="J10" s="219"/>
    </row>
    <row r="11" spans="1:10" ht="48" customHeight="1">
      <c r="A11" s="239"/>
      <c r="B11" s="239"/>
      <c r="C11" s="239"/>
      <c r="D11" s="239"/>
      <c r="E11" s="239"/>
      <c r="F11" s="5" t="s">
        <v>19</v>
      </c>
      <c r="G11" s="5" t="s">
        <v>3</v>
      </c>
      <c r="H11" s="239"/>
      <c r="I11" s="239"/>
      <c r="J11" s="219"/>
    </row>
    <row r="12" spans="1:10" ht="19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19.5" customHeight="1">
      <c r="A13" s="28">
        <v>1</v>
      </c>
      <c r="B13" s="301" t="s">
        <v>230</v>
      </c>
      <c r="C13" s="301"/>
      <c r="D13" s="301"/>
      <c r="E13" s="301"/>
      <c r="F13" s="301"/>
      <c r="G13" s="301"/>
      <c r="H13" s="301"/>
      <c r="I13" s="301"/>
      <c r="J13" s="301"/>
    </row>
    <row r="14" spans="1:10" ht="32.25" customHeight="1">
      <c r="A14" s="195" t="s">
        <v>273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29.25" customHeight="1">
      <c r="A15" s="195" t="s">
        <v>274</v>
      </c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19.5" customHeight="1">
      <c r="A16" s="321" t="s">
        <v>5</v>
      </c>
      <c r="B16" s="236" t="s">
        <v>231</v>
      </c>
      <c r="C16" s="6" t="s">
        <v>45</v>
      </c>
      <c r="D16" s="41">
        <f>G16</f>
        <v>5.99712</v>
      </c>
      <c r="E16" s="41">
        <v>0</v>
      </c>
      <c r="F16" s="41">
        <v>0</v>
      </c>
      <c r="G16" s="41">
        <v>5.99712</v>
      </c>
      <c r="H16" s="35">
        <v>0</v>
      </c>
      <c r="I16" s="236" t="s">
        <v>232</v>
      </c>
      <c r="J16" s="236" t="s">
        <v>233</v>
      </c>
    </row>
    <row r="17" spans="1:10" ht="19.5" customHeight="1">
      <c r="A17" s="322"/>
      <c r="B17" s="237"/>
      <c r="C17" s="6" t="s">
        <v>46</v>
      </c>
      <c r="D17" s="41">
        <v>0</v>
      </c>
      <c r="E17" s="41">
        <v>0</v>
      </c>
      <c r="F17" s="41">
        <v>0</v>
      </c>
      <c r="G17" s="41">
        <v>0</v>
      </c>
      <c r="H17" s="35">
        <v>0</v>
      </c>
      <c r="I17" s="237"/>
      <c r="J17" s="237"/>
    </row>
    <row r="18" spans="1:10" ht="19.5" customHeight="1">
      <c r="A18" s="322"/>
      <c r="B18" s="237"/>
      <c r="C18" s="46" t="s">
        <v>47</v>
      </c>
      <c r="D18" s="34">
        <f>G18</f>
        <v>20</v>
      </c>
      <c r="E18" s="34">
        <v>0</v>
      </c>
      <c r="F18" s="34">
        <v>0</v>
      </c>
      <c r="G18" s="34">
        <v>20</v>
      </c>
      <c r="H18" s="54">
        <v>0</v>
      </c>
      <c r="I18" s="237"/>
      <c r="J18" s="237"/>
    </row>
    <row r="19" spans="1:10" ht="19.5" customHeight="1">
      <c r="A19" s="322"/>
      <c r="B19" s="237"/>
      <c r="C19" s="6" t="s">
        <v>123</v>
      </c>
      <c r="D19" s="41">
        <v>20</v>
      </c>
      <c r="E19" s="41">
        <v>0</v>
      </c>
      <c r="F19" s="41">
        <v>0</v>
      </c>
      <c r="G19" s="41">
        <v>20</v>
      </c>
      <c r="H19" s="35">
        <v>0</v>
      </c>
      <c r="I19" s="237"/>
      <c r="J19" s="237"/>
    </row>
    <row r="20" spans="1:10" ht="19.5" customHeight="1">
      <c r="A20" s="322"/>
      <c r="B20" s="237"/>
      <c r="C20" s="6" t="s">
        <v>135</v>
      </c>
      <c r="D20" s="41">
        <v>20</v>
      </c>
      <c r="E20" s="41">
        <v>0</v>
      </c>
      <c r="F20" s="41">
        <v>0</v>
      </c>
      <c r="G20" s="41">
        <v>20</v>
      </c>
      <c r="H20" s="35">
        <v>0</v>
      </c>
      <c r="I20" s="237"/>
      <c r="J20" s="237"/>
    </row>
    <row r="21" spans="1:10" ht="19.5" customHeight="1">
      <c r="A21" s="323"/>
      <c r="B21" s="238"/>
      <c r="C21" s="6" t="s">
        <v>136</v>
      </c>
      <c r="D21" s="41">
        <v>20</v>
      </c>
      <c r="E21" s="41">
        <v>0</v>
      </c>
      <c r="F21" s="41">
        <v>0</v>
      </c>
      <c r="G21" s="41">
        <v>20</v>
      </c>
      <c r="H21" s="35">
        <v>0</v>
      </c>
      <c r="I21" s="238"/>
      <c r="J21" s="238"/>
    </row>
    <row r="22" spans="1:10" ht="19.5" customHeight="1">
      <c r="A22" s="328" t="s">
        <v>8</v>
      </c>
      <c r="B22" s="175" t="s">
        <v>236</v>
      </c>
      <c r="C22" s="6" t="s">
        <v>45</v>
      </c>
      <c r="D22" s="34">
        <f aca="true" t="shared" si="0" ref="D22:D34">G22</f>
        <v>2840.72484</v>
      </c>
      <c r="E22" s="34">
        <v>0</v>
      </c>
      <c r="F22" s="34">
        <v>0</v>
      </c>
      <c r="G22" s="34">
        <v>2840.72484</v>
      </c>
      <c r="H22" s="35">
        <v>0</v>
      </c>
      <c r="I22" s="236" t="s">
        <v>9</v>
      </c>
      <c r="J22" s="236" t="s">
        <v>237</v>
      </c>
    </row>
    <row r="23" spans="1:10" ht="19.5" customHeight="1">
      <c r="A23" s="329"/>
      <c r="B23" s="190"/>
      <c r="C23" s="6" t="s">
        <v>46</v>
      </c>
      <c r="D23" s="34">
        <f t="shared" si="0"/>
        <v>2959.38196</v>
      </c>
      <c r="E23" s="34">
        <v>0</v>
      </c>
      <c r="F23" s="34">
        <v>0</v>
      </c>
      <c r="G23" s="34">
        <v>2959.38196</v>
      </c>
      <c r="H23" s="35">
        <v>0</v>
      </c>
      <c r="I23" s="237"/>
      <c r="J23" s="237"/>
    </row>
    <row r="24" spans="1:10" ht="19.5" customHeight="1">
      <c r="A24" s="329"/>
      <c r="B24" s="190"/>
      <c r="C24" s="46" t="s">
        <v>47</v>
      </c>
      <c r="D24" s="34">
        <f>G24</f>
        <v>3450</v>
      </c>
      <c r="E24" s="34">
        <v>0</v>
      </c>
      <c r="F24" s="34">
        <v>0</v>
      </c>
      <c r="G24" s="34">
        <v>3450</v>
      </c>
      <c r="H24" s="54">
        <v>0</v>
      </c>
      <c r="I24" s="237"/>
      <c r="J24" s="237"/>
    </row>
    <row r="25" spans="1:10" ht="19.5" customHeight="1">
      <c r="A25" s="329"/>
      <c r="B25" s="190"/>
      <c r="C25" s="6" t="s">
        <v>123</v>
      </c>
      <c r="D25" s="34">
        <f>G25</f>
        <v>3919.68</v>
      </c>
      <c r="E25" s="34">
        <v>0</v>
      </c>
      <c r="F25" s="34">
        <v>0</v>
      </c>
      <c r="G25" s="34">
        <v>3919.68</v>
      </c>
      <c r="H25" s="76">
        <v>0</v>
      </c>
      <c r="I25" s="237"/>
      <c r="J25" s="237"/>
    </row>
    <row r="26" spans="1:10" ht="19.5" customHeight="1">
      <c r="A26" s="329"/>
      <c r="B26" s="190"/>
      <c r="C26" s="6" t="s">
        <v>135</v>
      </c>
      <c r="D26" s="34">
        <f>G26</f>
        <v>1959.84</v>
      </c>
      <c r="E26" s="34">
        <v>0</v>
      </c>
      <c r="F26" s="34">
        <v>0</v>
      </c>
      <c r="G26" s="34">
        <v>1959.84</v>
      </c>
      <c r="H26" s="76">
        <v>0</v>
      </c>
      <c r="I26" s="237"/>
      <c r="J26" s="237"/>
    </row>
    <row r="27" spans="1:10" ht="19.5" customHeight="1">
      <c r="A27" s="330"/>
      <c r="B27" s="191"/>
      <c r="C27" s="6" t="s">
        <v>136</v>
      </c>
      <c r="D27" s="34">
        <f>G27</f>
        <v>1959.84</v>
      </c>
      <c r="E27" s="34">
        <v>0</v>
      </c>
      <c r="F27" s="34">
        <v>0</v>
      </c>
      <c r="G27" s="34">
        <v>1959.84</v>
      </c>
      <c r="H27" s="76">
        <v>0</v>
      </c>
      <c r="I27" s="238"/>
      <c r="J27" s="238"/>
    </row>
    <row r="28" spans="1:10" ht="19.5" customHeight="1">
      <c r="A28" s="328" t="s">
        <v>10</v>
      </c>
      <c r="B28" s="175" t="s">
        <v>241</v>
      </c>
      <c r="C28" s="6" t="s">
        <v>45</v>
      </c>
      <c r="D28" s="34">
        <f t="shared" si="0"/>
        <v>506.2011</v>
      </c>
      <c r="E28" s="34">
        <v>0</v>
      </c>
      <c r="F28" s="34">
        <v>0</v>
      </c>
      <c r="G28" s="34">
        <v>506.2011</v>
      </c>
      <c r="H28" s="41">
        <v>0</v>
      </c>
      <c r="I28" s="236" t="s">
        <v>9</v>
      </c>
      <c r="J28" s="168" t="s">
        <v>238</v>
      </c>
    </row>
    <row r="29" spans="1:10" ht="19.5" customHeight="1">
      <c r="A29" s="329"/>
      <c r="B29" s="190"/>
      <c r="C29" s="6" t="s">
        <v>46</v>
      </c>
      <c r="D29" s="34">
        <f>G29</f>
        <v>457.97888</v>
      </c>
      <c r="E29" s="34">
        <v>0</v>
      </c>
      <c r="F29" s="34">
        <v>0</v>
      </c>
      <c r="G29" s="34">
        <v>457.97888</v>
      </c>
      <c r="H29" s="41">
        <v>0</v>
      </c>
      <c r="I29" s="237"/>
      <c r="J29" s="169"/>
    </row>
    <row r="30" spans="1:10" ht="19.5" customHeight="1">
      <c r="A30" s="329"/>
      <c r="B30" s="190"/>
      <c r="C30" s="46" t="s">
        <v>47</v>
      </c>
      <c r="D30" s="34">
        <f t="shared" si="0"/>
        <v>453.1376</v>
      </c>
      <c r="E30" s="34">
        <v>0</v>
      </c>
      <c r="F30" s="34">
        <v>0</v>
      </c>
      <c r="G30" s="34">
        <v>453.1376</v>
      </c>
      <c r="H30" s="34">
        <v>0</v>
      </c>
      <c r="I30" s="237"/>
      <c r="J30" s="169"/>
    </row>
    <row r="31" spans="1:10" ht="19.5" customHeight="1">
      <c r="A31" s="329"/>
      <c r="B31" s="190"/>
      <c r="C31" s="6" t="s">
        <v>123</v>
      </c>
      <c r="D31" s="34">
        <f t="shared" si="0"/>
        <v>608.184</v>
      </c>
      <c r="E31" s="34">
        <v>0</v>
      </c>
      <c r="F31" s="34">
        <v>0</v>
      </c>
      <c r="G31" s="34">
        <v>608.184</v>
      </c>
      <c r="H31" s="41">
        <v>0</v>
      </c>
      <c r="I31" s="237"/>
      <c r="J31" s="169"/>
    </row>
    <row r="32" spans="1:10" ht="19.5" customHeight="1">
      <c r="A32" s="329"/>
      <c r="B32" s="190"/>
      <c r="C32" s="6" t="s">
        <v>135</v>
      </c>
      <c r="D32" s="34">
        <f t="shared" si="0"/>
        <v>608.184</v>
      </c>
      <c r="E32" s="34">
        <v>0</v>
      </c>
      <c r="F32" s="34">
        <v>0</v>
      </c>
      <c r="G32" s="34">
        <v>608.184</v>
      </c>
      <c r="H32" s="41">
        <v>0</v>
      </c>
      <c r="I32" s="237"/>
      <c r="J32" s="169"/>
    </row>
    <row r="33" spans="1:10" ht="19.5" customHeight="1">
      <c r="A33" s="330"/>
      <c r="B33" s="191"/>
      <c r="C33" s="6" t="s">
        <v>136</v>
      </c>
      <c r="D33" s="34">
        <f>G33</f>
        <v>608.184</v>
      </c>
      <c r="E33" s="34">
        <v>0</v>
      </c>
      <c r="F33" s="34">
        <v>0</v>
      </c>
      <c r="G33" s="34">
        <v>608.184</v>
      </c>
      <c r="H33" s="41">
        <v>0</v>
      </c>
      <c r="I33" s="238"/>
      <c r="J33" s="220"/>
    </row>
    <row r="34" spans="1:10" ht="30" customHeight="1">
      <c r="A34" s="150" t="s">
        <v>11</v>
      </c>
      <c r="B34" s="44" t="s">
        <v>239</v>
      </c>
      <c r="C34" s="11" t="s">
        <v>45</v>
      </c>
      <c r="D34" s="33">
        <f t="shared" si="0"/>
        <v>31.93577</v>
      </c>
      <c r="E34" s="33">
        <v>0</v>
      </c>
      <c r="F34" s="34">
        <v>0</v>
      </c>
      <c r="G34" s="33">
        <v>31.93577</v>
      </c>
      <c r="H34" s="33">
        <v>0</v>
      </c>
      <c r="I34" s="44" t="s">
        <v>35</v>
      </c>
      <c r="J34" s="168" t="s">
        <v>238</v>
      </c>
    </row>
    <row r="35" spans="1:10" ht="69.75" customHeight="1">
      <c r="A35" s="64" t="s">
        <v>41</v>
      </c>
      <c r="B35" s="44" t="s">
        <v>275</v>
      </c>
      <c r="C35" s="11" t="s">
        <v>47</v>
      </c>
      <c r="D35" s="33">
        <f>G35</f>
        <v>140</v>
      </c>
      <c r="E35" s="33">
        <v>0</v>
      </c>
      <c r="F35" s="34">
        <v>0</v>
      </c>
      <c r="G35" s="33">
        <v>140</v>
      </c>
      <c r="H35" s="33">
        <v>0</v>
      </c>
      <c r="I35" s="44" t="s">
        <v>35</v>
      </c>
      <c r="J35" s="169"/>
    </row>
    <row r="36" spans="1:10" ht="19.5" customHeight="1">
      <c r="A36" s="90" t="s">
        <v>49</v>
      </c>
      <c r="B36" s="324" t="s">
        <v>276</v>
      </c>
      <c r="C36" s="325"/>
      <c r="D36" s="325"/>
      <c r="E36" s="325"/>
      <c r="F36" s="325"/>
      <c r="G36" s="325"/>
      <c r="H36" s="325"/>
      <c r="I36" s="325"/>
      <c r="J36" s="326"/>
    </row>
    <row r="37" spans="1:10" ht="19.5" customHeight="1">
      <c r="A37" s="206" t="s">
        <v>277</v>
      </c>
      <c r="B37" s="207"/>
      <c r="C37" s="207"/>
      <c r="D37" s="207"/>
      <c r="E37" s="207"/>
      <c r="F37" s="207"/>
      <c r="G37" s="207"/>
      <c r="H37" s="207"/>
      <c r="I37" s="207"/>
      <c r="J37" s="208"/>
    </row>
    <row r="38" spans="1:10" ht="19.5" customHeight="1">
      <c r="A38" s="206" t="s">
        <v>278</v>
      </c>
      <c r="B38" s="207"/>
      <c r="C38" s="207"/>
      <c r="D38" s="207"/>
      <c r="E38" s="207"/>
      <c r="F38" s="207"/>
      <c r="G38" s="207"/>
      <c r="H38" s="207"/>
      <c r="I38" s="207"/>
      <c r="J38" s="208"/>
    </row>
    <row r="39" spans="1:10" ht="19.5" customHeight="1">
      <c r="A39" s="328" t="s">
        <v>52</v>
      </c>
      <c r="B39" s="236" t="s">
        <v>234</v>
      </c>
      <c r="C39" s="6" t="s">
        <v>45</v>
      </c>
      <c r="D39" s="41">
        <f aca="true" t="shared" si="1" ref="D39:D44">G39</f>
        <v>327.68481</v>
      </c>
      <c r="E39" s="41">
        <v>0</v>
      </c>
      <c r="F39" s="41">
        <v>0</v>
      </c>
      <c r="G39" s="41">
        <v>327.68481</v>
      </c>
      <c r="H39" s="35">
        <v>0</v>
      </c>
      <c r="I39" s="168" t="s">
        <v>9</v>
      </c>
      <c r="J39" s="236" t="s">
        <v>235</v>
      </c>
    </row>
    <row r="40" spans="1:10" ht="19.5" customHeight="1">
      <c r="A40" s="329"/>
      <c r="B40" s="237"/>
      <c r="C40" s="6" t="s">
        <v>46</v>
      </c>
      <c r="D40" s="34">
        <f t="shared" si="1"/>
        <v>392.20377</v>
      </c>
      <c r="E40" s="34">
        <v>0</v>
      </c>
      <c r="F40" s="34">
        <v>0</v>
      </c>
      <c r="G40" s="34">
        <v>392.20377</v>
      </c>
      <c r="H40" s="35">
        <v>0</v>
      </c>
      <c r="I40" s="169"/>
      <c r="J40" s="237"/>
    </row>
    <row r="41" spans="1:10" ht="19.5" customHeight="1">
      <c r="A41" s="329"/>
      <c r="B41" s="237"/>
      <c r="C41" s="46" t="s">
        <v>47</v>
      </c>
      <c r="D41" s="34">
        <f t="shared" si="1"/>
        <v>399.78</v>
      </c>
      <c r="E41" s="34">
        <v>0</v>
      </c>
      <c r="F41" s="34">
        <v>0</v>
      </c>
      <c r="G41" s="34">
        <v>399.78</v>
      </c>
      <c r="H41" s="54">
        <v>0</v>
      </c>
      <c r="I41" s="169"/>
      <c r="J41" s="237"/>
    </row>
    <row r="42" spans="1:10" ht="19.5" customHeight="1">
      <c r="A42" s="329"/>
      <c r="B42" s="237"/>
      <c r="C42" s="6" t="s">
        <v>123</v>
      </c>
      <c r="D42" s="34">
        <f t="shared" si="1"/>
        <v>447.905</v>
      </c>
      <c r="E42" s="34">
        <v>0</v>
      </c>
      <c r="F42" s="34">
        <v>0</v>
      </c>
      <c r="G42" s="34">
        <v>447.905</v>
      </c>
      <c r="H42" s="35">
        <v>0</v>
      </c>
      <c r="I42" s="169"/>
      <c r="J42" s="237"/>
    </row>
    <row r="43" spans="1:10" ht="19.5" customHeight="1">
      <c r="A43" s="329"/>
      <c r="B43" s="237"/>
      <c r="C43" s="6" t="s">
        <v>135</v>
      </c>
      <c r="D43" s="34">
        <f t="shared" si="1"/>
        <v>447.905</v>
      </c>
      <c r="E43" s="34">
        <v>0</v>
      </c>
      <c r="F43" s="34">
        <v>0</v>
      </c>
      <c r="G43" s="34">
        <v>447.905</v>
      </c>
      <c r="H43" s="35">
        <v>0</v>
      </c>
      <c r="I43" s="169"/>
      <c r="J43" s="237"/>
    </row>
    <row r="44" spans="1:10" ht="19.5" customHeight="1">
      <c r="A44" s="330"/>
      <c r="B44" s="238"/>
      <c r="C44" s="6" t="s">
        <v>136</v>
      </c>
      <c r="D44" s="34">
        <f t="shared" si="1"/>
        <v>447.905</v>
      </c>
      <c r="E44" s="34">
        <v>0</v>
      </c>
      <c r="F44" s="34">
        <v>0</v>
      </c>
      <c r="G44" s="34">
        <v>447.905</v>
      </c>
      <c r="H44" s="35">
        <v>0</v>
      </c>
      <c r="I44" s="220"/>
      <c r="J44" s="238"/>
    </row>
    <row r="45" spans="1:10" ht="19.5" customHeight="1">
      <c r="A45" s="327"/>
      <c r="B45" s="177" t="s">
        <v>4</v>
      </c>
      <c r="C45" s="20" t="s">
        <v>45</v>
      </c>
      <c r="D45" s="43">
        <f>D16+D22+D28+D34+D39</f>
        <v>3712.5436400000003</v>
      </c>
      <c r="E45" s="43">
        <f>E16+E22+E28+E34+E39</f>
        <v>0</v>
      </c>
      <c r="F45" s="43">
        <f>F16+F22+F28+F34+F39</f>
        <v>0</v>
      </c>
      <c r="G45" s="43">
        <f>G16+G22+G28+G34+G39</f>
        <v>3712.5436400000003</v>
      </c>
      <c r="H45" s="43">
        <v>0</v>
      </c>
      <c r="I45" s="219"/>
      <c r="J45" s="219"/>
    </row>
    <row r="46" spans="1:10" ht="19.5" customHeight="1">
      <c r="A46" s="327"/>
      <c r="B46" s="177"/>
      <c r="C46" s="20" t="s">
        <v>46</v>
      </c>
      <c r="D46" s="43">
        <f>D17+D23+D29+D40</f>
        <v>3809.5646100000004</v>
      </c>
      <c r="E46" s="43">
        <v>0</v>
      </c>
      <c r="F46" s="43">
        <v>0</v>
      </c>
      <c r="G46" s="43">
        <f>G17+G23+G29+G40</f>
        <v>3809.5646100000004</v>
      </c>
      <c r="H46" s="43">
        <v>0</v>
      </c>
      <c r="I46" s="219"/>
      <c r="J46" s="219"/>
    </row>
    <row r="47" spans="1:10" ht="19.5" customHeight="1">
      <c r="A47" s="327"/>
      <c r="B47" s="177"/>
      <c r="C47" s="53" t="s">
        <v>47</v>
      </c>
      <c r="D47" s="159">
        <f>D18+D24+D30+D41+D35</f>
        <v>4462.9176</v>
      </c>
      <c r="E47" s="159">
        <f>E18+E24+E30+E41</f>
        <v>0</v>
      </c>
      <c r="F47" s="159">
        <f>F18+F24+F30+F41</f>
        <v>0</v>
      </c>
      <c r="G47" s="159">
        <f>G18+G24+G30+G35+G41</f>
        <v>4462.9176</v>
      </c>
      <c r="H47" s="159">
        <v>0</v>
      </c>
      <c r="I47" s="219"/>
      <c r="J47" s="219"/>
    </row>
    <row r="48" spans="1:10" ht="19.5" customHeight="1">
      <c r="A48" s="327"/>
      <c r="B48" s="177"/>
      <c r="C48" s="20" t="s">
        <v>123</v>
      </c>
      <c r="D48" s="43">
        <f>G48</f>
        <v>4995.768999999999</v>
      </c>
      <c r="E48" s="43">
        <v>0</v>
      </c>
      <c r="F48" s="43">
        <v>0</v>
      </c>
      <c r="G48" s="43">
        <f>G19+G25+G31+G42</f>
        <v>4995.768999999999</v>
      </c>
      <c r="H48" s="43">
        <v>0</v>
      </c>
      <c r="I48" s="219"/>
      <c r="J48" s="219"/>
    </row>
    <row r="49" spans="1:10" ht="19.5" customHeight="1">
      <c r="A49" s="327"/>
      <c r="B49" s="177"/>
      <c r="C49" s="20" t="s">
        <v>135</v>
      </c>
      <c r="D49" s="43">
        <f>G49</f>
        <v>3035.929</v>
      </c>
      <c r="E49" s="43">
        <v>0</v>
      </c>
      <c r="F49" s="43">
        <v>0</v>
      </c>
      <c r="G49" s="43">
        <f>G20+G26+G32+G43</f>
        <v>3035.929</v>
      </c>
      <c r="H49" s="43">
        <v>0</v>
      </c>
      <c r="I49" s="219"/>
      <c r="J49" s="219"/>
    </row>
    <row r="50" spans="1:10" ht="19.5" customHeight="1">
      <c r="A50" s="327"/>
      <c r="B50" s="177"/>
      <c r="C50" s="20" t="s">
        <v>136</v>
      </c>
      <c r="D50" s="43">
        <f>G50</f>
        <v>3035.929</v>
      </c>
      <c r="E50" s="43">
        <v>0</v>
      </c>
      <c r="F50" s="43">
        <v>0</v>
      </c>
      <c r="G50" s="43">
        <f>G21+G27+G33+G44</f>
        <v>3035.929</v>
      </c>
      <c r="H50" s="43">
        <v>0</v>
      </c>
      <c r="I50" s="219"/>
      <c r="J50" s="219"/>
    </row>
    <row r="51" spans="1:10" ht="19.5" customHeight="1">
      <c r="A51" s="327"/>
      <c r="B51" s="177"/>
      <c r="C51" s="20" t="s">
        <v>406</v>
      </c>
      <c r="D51" s="43">
        <f>D45+D46+D47+D48+D49+D50</f>
        <v>23052.652850000002</v>
      </c>
      <c r="E51" s="43">
        <v>0</v>
      </c>
      <c r="F51" s="43">
        <v>0</v>
      </c>
      <c r="G51" s="43">
        <f>G45+G46+G47+G48+G49+G50</f>
        <v>23052.652850000002</v>
      </c>
      <c r="H51" s="43">
        <v>0</v>
      </c>
      <c r="I51" s="219"/>
      <c r="J51" s="219"/>
    </row>
    <row r="53" spans="1:10" ht="19.5" customHeight="1">
      <c r="A53" s="19"/>
      <c r="B53" s="171"/>
      <c r="C53" s="171"/>
      <c r="D53" s="171"/>
      <c r="E53" s="171"/>
      <c r="F53" s="171"/>
      <c r="G53" s="171"/>
      <c r="H53" s="171"/>
      <c r="I53" s="171"/>
      <c r="J53" s="171"/>
    </row>
    <row r="54" spans="1:10" ht="15">
      <c r="A54" s="19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1.75" customHeight="1">
      <c r="A55" s="19"/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0" ht="15">
      <c r="A56" s="19"/>
      <c r="B56" s="171"/>
      <c r="C56" s="171"/>
      <c r="D56" s="171"/>
      <c r="E56" s="171"/>
      <c r="F56" s="171"/>
      <c r="G56" s="171"/>
      <c r="H56" s="171"/>
      <c r="I56" s="171"/>
      <c r="J56" s="171"/>
    </row>
    <row r="57" spans="1:10" ht="15">
      <c r="A57" s="19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ht="15">
      <c r="A58" s="19"/>
      <c r="B58" s="16"/>
      <c r="C58" s="16"/>
      <c r="D58" s="17"/>
      <c r="E58" s="17"/>
      <c r="F58" s="17"/>
      <c r="G58" s="17"/>
      <c r="H58" s="17"/>
      <c r="I58" s="16"/>
      <c r="J58" s="16"/>
    </row>
    <row r="59" spans="1:10" ht="15">
      <c r="A59" s="19"/>
      <c r="B59" s="282"/>
      <c r="C59" s="282"/>
      <c r="D59" s="282"/>
      <c r="E59" s="282"/>
      <c r="F59" s="282"/>
      <c r="G59" s="282"/>
      <c r="H59" s="282"/>
      <c r="I59" s="282"/>
      <c r="J59" s="282"/>
    </row>
    <row r="60" spans="1:10" ht="15">
      <c r="A60" s="19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5">
      <c r="A61" s="19"/>
      <c r="B61" s="171"/>
      <c r="C61" s="171"/>
      <c r="D61" s="171"/>
      <c r="E61" s="171"/>
      <c r="F61" s="171"/>
      <c r="G61" s="171"/>
      <c r="H61" s="171"/>
      <c r="I61" s="171"/>
      <c r="J61" s="171"/>
    </row>
  </sheetData>
  <mergeCells count="50">
    <mergeCell ref="A39:A44"/>
    <mergeCell ref="B39:B44"/>
    <mergeCell ref="J34:J35"/>
    <mergeCell ref="A28:A33"/>
    <mergeCell ref="B28:B33"/>
    <mergeCell ref="I28:I33"/>
    <mergeCell ref="J28:J33"/>
    <mergeCell ref="A22:A27"/>
    <mergeCell ref="B22:B27"/>
    <mergeCell ref="I22:I27"/>
    <mergeCell ref="J22:J27"/>
    <mergeCell ref="B61:J61"/>
    <mergeCell ref="B55:J55"/>
    <mergeCell ref="B56:J56"/>
    <mergeCell ref="B57:J57"/>
    <mergeCell ref="B59:J59"/>
    <mergeCell ref="B53:J53"/>
    <mergeCell ref="B36:J36"/>
    <mergeCell ref="A37:J37"/>
    <mergeCell ref="A38:J38"/>
    <mergeCell ref="A45:A51"/>
    <mergeCell ref="B45:B51"/>
    <mergeCell ref="I45:I51"/>
    <mergeCell ref="J45:J51"/>
    <mergeCell ref="I39:I44"/>
    <mergeCell ref="J39:J44"/>
    <mergeCell ref="A14:J14"/>
    <mergeCell ref="A15:J15"/>
    <mergeCell ref="A16:A21"/>
    <mergeCell ref="B16:B21"/>
    <mergeCell ref="I16:I21"/>
    <mergeCell ref="J16:J21"/>
    <mergeCell ref="J9:J11"/>
    <mergeCell ref="E10:E11"/>
    <mergeCell ref="F10:G10"/>
    <mergeCell ref="B13:J13"/>
    <mergeCell ref="H6:J6"/>
    <mergeCell ref="A7:J7"/>
    <mergeCell ref="A2:J2"/>
    <mergeCell ref="A9:A11"/>
    <mergeCell ref="B9:B11"/>
    <mergeCell ref="C9:C11"/>
    <mergeCell ref="D9:D11"/>
    <mergeCell ref="E9:G9"/>
    <mergeCell ref="H9:H11"/>
    <mergeCell ref="I9:I11"/>
    <mergeCell ref="A3:J3"/>
    <mergeCell ref="A4:J4"/>
    <mergeCell ref="A5:J5"/>
    <mergeCell ref="A1:J1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9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2019-10-03T11:53:32Z</cp:lastPrinted>
  <dcterms:created xsi:type="dcterms:W3CDTF">1996-10-08T23:32:33Z</dcterms:created>
  <dcterms:modified xsi:type="dcterms:W3CDTF">2019-10-15T11:13:02Z</dcterms:modified>
  <cp:category/>
  <cp:version/>
  <cp:contentType/>
  <cp:contentStatus/>
</cp:coreProperties>
</file>