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0455" windowHeight="3660" activeTab="2"/>
  </bookViews>
  <sheets>
    <sheet name="ресурсы" sheetId="1" r:id="rId1"/>
    <sheet name="леса" sheetId="2" r:id="rId2"/>
    <sheet name="отходы" sheetId="3" r:id="rId3"/>
  </sheets>
  <definedNames>
    <definedName name="_xlnm.Print_Area" localSheetId="2">'отходы'!$A$1:$H$107</definedName>
  </definedNames>
  <calcPr fullCalcOnLoad="1"/>
</workbook>
</file>

<file path=xl/sharedStrings.xml><?xml version="1.0" encoding="utf-8"?>
<sst xmlns="http://schemas.openxmlformats.org/spreadsheetml/2006/main" count="177" uniqueCount="130">
  <si>
    <t>Наименование мероприятия</t>
  </si>
  <si>
    <t>Срок исполнения</t>
  </si>
  <si>
    <t>Объем финансирования</t>
  </si>
  <si>
    <t>В том числе за счет средств</t>
  </si>
  <si>
    <t>Исполнители- ответственные за реализацию мероприятия</t>
  </si>
  <si>
    <t>Внебюджетных источников</t>
  </si>
  <si>
    <t>ИТОГО по Программе</t>
  </si>
  <si>
    <t>МКУ «ГКМХ»</t>
  </si>
  <si>
    <t>ИТОГО по Подпрограмме</t>
  </si>
  <si>
    <t>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</si>
  <si>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</si>
  <si>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Контроль качества воды открытых источников, выявление проблемы загрязнения прилегающих территорий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</si>
  <si>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</si>
  <si>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Всего на 2014-2016 года: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</si>
  <si>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</si>
  <si>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</si>
  <si>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</si>
  <si>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</si>
  <si>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Контроль над появлением новых и учет существующих источников загрязнения</t>
  </si>
  <si>
    <t>Контроль платы за негативное воздействие на окружающую среду</t>
  </si>
  <si>
    <t>Проверка соответствия деятельности предприятий законодательству РФ</t>
  </si>
  <si>
    <t>Реализация природо- и ресурсосберегающих мероприятий, предотвращение загрязнения окружающей среды</t>
  </si>
  <si>
    <t>Предотвращение нарушений законодательства при эксплуатации производственных объектов</t>
  </si>
  <si>
    <t>Учет количества загрязнителей окружающей среды, планирование поступления денежных средств от платы за негативное воздействие на окружающую среду</t>
  </si>
  <si>
    <t>Соблюдение экологических, санитарных и иных требований в области окружающей среды и здоровья человека</t>
  </si>
  <si>
    <t>2014-2016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</si>
  <si>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</si>
  <si>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</si>
  <si>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</si>
  <si>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</si>
  <si>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другие собственные доходы</t>
  </si>
  <si>
    <t>МКУ «ГКМХ»,    МУП ЖКХ</t>
  </si>
  <si>
    <t>в том числе:</t>
  </si>
  <si>
    <t xml:space="preserve">Соблюдение экологических, санитарных и иных требований в области окружающей среды и здоровья человека </t>
  </si>
  <si>
    <t>МКУ "Дорожник"</t>
  </si>
  <si>
    <t>МКУ «Дорожник»,  МКУ «ГКМХ»</t>
  </si>
  <si>
    <t>Повышение эффективности использования средств водного пожаротушения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</si>
  <si>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</si>
  <si>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 xml:space="preserve">в том числе </t>
  </si>
  <si>
    <t>КУМИ,  МКУ "ГКМХ</t>
  </si>
  <si>
    <t>Приложение  № 1</t>
  </si>
  <si>
    <t>Субсидии и  иные межбюджетные трансферты</t>
  </si>
  <si>
    <t>Ресурсное обеспечение программы</t>
  </si>
  <si>
    <t>1.5.Строительство полигона твердых бытовых отходов</t>
  </si>
  <si>
    <t>Приложение  № 2</t>
  </si>
  <si>
    <t xml:space="preserve">                          МКУ «ГКМХ»,             МКУ «Дорожник»</t>
  </si>
  <si>
    <t xml:space="preserve">                       МКУ «ГКМХ»,             МКУ «Дорожник»</t>
  </si>
  <si>
    <t xml:space="preserve">                            МКУ «ГКМХ»,             МКУ «Дорожник»</t>
  </si>
  <si>
    <t>Ожидаемые показатели оценки эффективности (количественные и качественные)</t>
  </si>
  <si>
    <t xml:space="preserve">  МКУ «ГКМХ»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</si>
  <si>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</si>
  <si>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Получение актуализированной информации о лесных ресурсах</t>
  </si>
  <si>
    <t>Обеспечения соблюдения требований законодательства в сфере лесных отношений</t>
  </si>
  <si>
    <t xml:space="preserve">Исполнители- ответственные за реализацию программы, подпрограммы </t>
  </si>
  <si>
    <t>Объем финансирования, тыс. руб.</t>
  </si>
  <si>
    <t>Субсидии и  иные межбюджетные трансферты, тыс. руб.</t>
  </si>
  <si>
    <t>другие собственные доходы, тыс. руб.</t>
  </si>
  <si>
    <t>Внебюджетных источников, тыс. руб.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</si>
  <si>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</si>
  <si>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</si>
  <si>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</si>
  <si>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</si>
  <si>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</si>
  <si>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</si>
  <si>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Охрана лесов и водных источников</t>
  </si>
  <si>
    <r>
      <t>Цель :</t>
    </r>
    <r>
      <rPr>
        <sz val="14"/>
        <color indexed="8"/>
        <rFont val="Times New Roman"/>
        <family val="1"/>
      </rPr>
      <t xml:space="preserve">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  </r>
  </si>
  <si>
    <t>Задачи:</t>
  </si>
  <si>
    <t>-  Сохранение природных ландшафтов, используемых для массового отдыха населения.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</si>
  <si>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</si>
  <si>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</si>
  <si>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Охрана и восстановление водных объектов - источников питьевого водоснабжения.</t>
  </si>
  <si>
    <t>2. Гигиеническая экспертиза воды</t>
  </si>
  <si>
    <t>3. Обустройство существующих противопожарных водоемов и подъездных путей к ним</t>
  </si>
  <si>
    <t>4. Уборка сухостойной и ветровальной древесины в парковой зоне и застроенной части города (1, 3, 9, 10 кварталы)</t>
  </si>
  <si>
    <t>6. Лесоустройство городских лесов</t>
  </si>
  <si>
    <t>7. Государственный кадастровый учет городских лесов</t>
  </si>
  <si>
    <t>8.Разработка лесохозяйственного регламента городских лесов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</si>
  <si>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</si>
  <si>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</si>
  <si>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</si>
  <si>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</si>
  <si>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</si>
  <si>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</si>
  <si>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2.5. Командировочные расходы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</si>
  <si>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</si>
  <si>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</si>
  <si>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</si>
  <si>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</si>
  <si>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</si>
  <si>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</si>
  <si>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</si>
  <si>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</si>
  <si>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r>
      <t>Задачи</t>
    </r>
    <r>
      <rPr>
        <sz val="14"/>
        <color indexed="8"/>
        <rFont val="Times New Roman"/>
        <family val="1"/>
      </rPr>
      <t xml:space="preserve">: </t>
    </r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</si>
  <si>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</si>
  <si>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</si>
  <si>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</si>
  <si>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t>Приложение  № 3</t>
  </si>
  <si>
    <r>
      <t>1</t>
    </r>
    <r>
      <rPr>
        <sz val="12"/>
        <color indexed="8"/>
        <rFont val="Times New Roman"/>
        <family val="1"/>
      </rPr>
      <t>. Обустройство зон санитарной охраны выхода подземных вод (родники).</t>
    </r>
  </si>
  <si>
    <t>Всего по  пункту 2</t>
  </si>
  <si>
    <t>2.11.Прочие расходы, в т.ч. налог на транспорт</t>
  </si>
  <si>
    <t>2.14. Экспертиза проекта нормативов предельно допустимых выбрасов загрязняющих веществ в атмосферу (ПДВ)</t>
  </si>
  <si>
    <t>2.15. Экологический мониторинг состояния окружающей среды полигона ТБО</t>
  </si>
  <si>
    <t>к  постановлению администрации ЗАТО г. Радужный Владимирской области</t>
  </si>
  <si>
    <t>к постановлению администрации ЗАТО г. Радужный Владимирской области</t>
  </si>
  <si>
    <t>МКУ «ГКМХ»,  МКУ «Дорожник»,   МУП «ЖКХ»</t>
  </si>
  <si>
    <t>МУП «ЖКХ»</t>
  </si>
  <si>
    <r>
      <t xml:space="preserve">Цель </t>
    </r>
    <r>
      <rPr>
        <sz val="14"/>
        <color indexed="8"/>
        <rFont val="Times New Roman"/>
        <family val="1"/>
      </rPr>
      <t>: обеспечение благоприятной окружающей среды на территории ЗАТО г. Радужный Владимирской области</t>
    </r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</si>
  <si>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</si>
  <si>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</si>
  <si>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</si>
  <si>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</si>
  <si>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</si>
  <si>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 xml:space="preserve">Ограничение распространения несанкционированной свалки ЗАТО г. Радужный Владимирской оьласти на прилегающие территории 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</si>
  <si>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 Владимирской области</t>
  </si>
  <si>
    <t>1.6. Усиление муниципального контроля</t>
  </si>
  <si>
    <t>1.6.1. Комплексная инвентаризация хозяйствующих субъектов - природопользователей, источников негативного воздействия</t>
  </si>
  <si>
    <t>1.6.2. Проверка организаций и предприятий на предмет наличия документации по разработке нормативов образования отходов производства</t>
  </si>
  <si>
    <t>1.6.3. Контроль за получением разрешений на размещение, прием, передачу и использование отходов производства и потребления</t>
  </si>
  <si>
    <t>1.6.4. Проверки исполнения реализации  разделов по охране окружающей среды проектной документации</t>
  </si>
  <si>
    <t>1.6.5. Проверки требований соблюдения природоохранного законодательства при эксплуатации производственных объектов</t>
  </si>
  <si>
    <t>1.6.6. Формирование базы данных плательщиков за негативное воздействие на окружающую среду</t>
  </si>
  <si>
    <t xml:space="preserve">2.16. Бурение технологической скважины  для водоснабжения  полигона твердых бытовых отходов  </t>
  </si>
  <si>
    <t xml:space="preserve">Срок исполнения год </t>
  </si>
  <si>
    <t>С.П. Гарипова, 3-42-95</t>
  </si>
  <si>
    <t>от 20.06.2016  № 930</t>
  </si>
  <si>
    <t>Программа «Охрана окружающей среды ЗАТО г. Радужный Владимирской области на 2014-2016 годы»</t>
  </si>
  <si>
    <t>Подпрограмма «Городские леса ЗАТО г. Радужный Владимирской области на 2014-2016»</t>
  </si>
  <si>
    <t>Подпрограмма «Отходы ЗАТО г. Радужный владимирской области на 2014-2016 годы»</t>
  </si>
  <si>
    <t xml:space="preserve"> Перечень мероприятий подпрограммы "Городские леса ЗАТО г.Радужный Владимирской области на 2014-2016"</t>
  </si>
  <si>
    <t xml:space="preserve"> Перечень мероприятий подпргораммы "Отходы ЗАТО г. Радужный Владимирской области на  2014 – 2016 годы"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</si>
</sst>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justify" vertical="top" wrapText="1"/>
    </xf>
    <xf numFmtId="178" fontId="0" fillId="0" borderId="0" xfId="0" applyNumberFormat="1" applyAlignment="1">
      <alignment/>
    </xf>
    <xf numFmtId="0" fontId="49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2" fontId="54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2" fontId="54" fillId="0" borderId="10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 wrapText="1"/>
    </xf>
    <xf numFmtId="180" fontId="54" fillId="0" borderId="10" xfId="0" applyNumberFormat="1" applyFont="1" applyFill="1" applyBorder="1" applyAlignment="1">
      <alignment horizontal="center" vertical="center" wrapText="1"/>
    </xf>
    <xf numFmtId="179" fontId="54" fillId="0" borderId="10" xfId="0" applyNumberFormat="1" applyFont="1" applyFill="1" applyBorder="1" applyAlignment="1">
      <alignment horizontal="center" vertical="center" wrapText="1"/>
    </xf>
    <xf numFmtId="179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horizontal="left"/>
    </xf>
    <xf numFmtId="2" fontId="5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181" fontId="54" fillId="0" borderId="10" xfId="0" applyNumberFormat="1" applyFont="1" applyFill="1" applyBorder="1" applyAlignment="1">
      <alignment horizontal="center" vertical="center"/>
    </xf>
    <xf numFmtId="180" fontId="54" fillId="0" borderId="10" xfId="0" applyNumberFormat="1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180" fontId="54" fillId="0" borderId="10" xfId="0" applyNumberFormat="1" applyFont="1" applyBorder="1" applyAlignment="1">
      <alignment vertical="top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49" fontId="54" fillId="0" borderId="0" xfId="0" applyNumberFormat="1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0" fillId="0" borderId="10" xfId="0" applyFont="1" applyFill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justify" vertical="top" wrapText="1"/>
    </xf>
    <xf numFmtId="0" fontId="54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4"/>
  <sheetViews>
    <sheetView zoomScalePageLayoutView="0" workbookViewId="0" topLeftCell="A6">
      <selection activeCell="A22" sqref="A22"/>
    </sheetView>
  </sheetViews>
  <sheetFormatPr defaultColWidth="9.140625" defaultRowHeight="15"/>
  <cols>
    <col min="1" max="1" width="34.140625" style="0" customWidth="1"/>
    <col min="2" max="2" width="12.57421875" style="0" customWidth="1"/>
    <col min="3" max="3" width="18.7109375" style="0" customWidth="1"/>
    <col min="4" max="4" width="14.421875" style="0" customWidth="1"/>
    <col min="5" max="5" width="18.421875" style="0" customWidth="1"/>
    <col min="6" max="6" width="13.140625" style="0" customWidth="1"/>
    <col min="7" max="7" width="17.28125" style="0" customWidth="1"/>
    <col min="9" max="9" width="15.140625" style="0" customWidth="1"/>
  </cols>
  <sheetData>
    <row r="1" spans="4:7" ht="18.75">
      <c r="D1" s="84" t="s">
        <v>40</v>
      </c>
      <c r="E1" s="84"/>
      <c r="F1" s="84"/>
      <c r="G1" s="84"/>
    </row>
    <row r="2" spans="4:7" ht="33" customHeight="1">
      <c r="D2" s="85" t="s">
        <v>102</v>
      </c>
      <c r="E2" s="85"/>
      <c r="F2" s="85"/>
      <c r="G2" s="85"/>
    </row>
    <row r="3" spans="4:7" ht="18.75">
      <c r="D3" s="88" t="s">
        <v>124</v>
      </c>
      <c r="E3" s="88"/>
      <c r="F3" s="88"/>
      <c r="G3" s="88"/>
    </row>
    <row r="4" spans="4:7" ht="15">
      <c r="D4" s="21"/>
      <c r="E4" s="21"/>
      <c r="F4" s="21"/>
      <c r="G4" s="21"/>
    </row>
    <row r="5" spans="1:8" ht="23.25">
      <c r="A5" s="81" t="s">
        <v>42</v>
      </c>
      <c r="B5" s="81"/>
      <c r="C5" s="81"/>
      <c r="D5" s="81"/>
      <c r="E5" s="81"/>
      <c r="F5" s="81"/>
      <c r="G5" s="81"/>
      <c r="H5" s="12"/>
    </row>
    <row r="6" spans="1:8" ht="23.25">
      <c r="A6" s="20"/>
      <c r="B6" s="20"/>
      <c r="C6" s="20"/>
      <c r="D6" s="20"/>
      <c r="E6" s="20"/>
      <c r="F6" s="20"/>
      <c r="G6" s="20"/>
      <c r="H6" s="12"/>
    </row>
    <row r="7" spans="1:7" ht="30.75" customHeight="1">
      <c r="A7" s="86" t="s">
        <v>0</v>
      </c>
      <c r="B7" s="86" t="s">
        <v>122</v>
      </c>
      <c r="C7" s="86" t="s">
        <v>54</v>
      </c>
      <c r="D7" s="86" t="s">
        <v>3</v>
      </c>
      <c r="E7" s="86"/>
      <c r="F7" s="86"/>
      <c r="G7" s="86" t="s">
        <v>53</v>
      </c>
    </row>
    <row r="8" spans="1:7" ht="30.75" customHeight="1">
      <c r="A8" s="86"/>
      <c r="B8" s="86"/>
      <c r="C8" s="86"/>
      <c r="D8" s="87" t="s">
        <v>29</v>
      </c>
      <c r="E8" s="87"/>
      <c r="F8" s="86" t="s">
        <v>57</v>
      </c>
      <c r="G8" s="86"/>
    </row>
    <row r="9" spans="1:7" ht="63.75" customHeight="1">
      <c r="A9" s="86"/>
      <c r="B9" s="86"/>
      <c r="C9" s="86"/>
      <c r="D9" s="7" t="s">
        <v>55</v>
      </c>
      <c r="E9" s="1" t="s">
        <v>56</v>
      </c>
      <c r="F9" s="86"/>
      <c r="G9" s="86"/>
    </row>
    <row r="10" spans="1:7" ht="15.75">
      <c r="A10" s="7">
        <v>1</v>
      </c>
      <c r="B10" s="7">
        <v>2</v>
      </c>
      <c r="C10" s="7">
        <v>3</v>
      </c>
      <c r="D10" s="7">
        <v>4</v>
      </c>
      <c r="E10" s="7">
        <v>6</v>
      </c>
      <c r="F10" s="7">
        <v>7</v>
      </c>
      <c r="G10" s="7">
        <v>8</v>
      </c>
    </row>
    <row r="11" spans="1:7" ht="25.5" customHeight="1">
      <c r="A11" s="83" t="s">
        <v>125</v>
      </c>
      <c r="B11" s="6">
        <v>2014</v>
      </c>
      <c r="C11" s="34">
        <f>D11+E11+F11</f>
        <v>8440.18826</v>
      </c>
      <c r="D11" s="34"/>
      <c r="E11" s="34">
        <f>E15+E19</f>
        <v>8440.18826</v>
      </c>
      <c r="F11" s="6"/>
      <c r="G11" s="82" t="s">
        <v>45</v>
      </c>
    </row>
    <row r="12" spans="1:9" ht="23.25" customHeight="1">
      <c r="A12" s="83"/>
      <c r="B12" s="6">
        <v>2015</v>
      </c>
      <c r="C12" s="34">
        <f>D12+E12+F12</f>
        <v>11252.96307</v>
      </c>
      <c r="D12" s="34"/>
      <c r="E12" s="34">
        <f>E16+E20</f>
        <v>11252.96307</v>
      </c>
      <c r="F12" s="6"/>
      <c r="G12" s="82"/>
      <c r="I12" s="18"/>
    </row>
    <row r="13" spans="1:7" ht="31.5" customHeight="1">
      <c r="A13" s="83"/>
      <c r="B13" s="6">
        <v>2016</v>
      </c>
      <c r="C13" s="34">
        <f>D13+E13+F13</f>
        <v>5653.807</v>
      </c>
      <c r="D13" s="34"/>
      <c r="E13" s="34">
        <f>E17+E21</f>
        <v>5653.807</v>
      </c>
      <c r="F13" s="6"/>
      <c r="G13" s="82"/>
    </row>
    <row r="14" spans="1:7" ht="21.75" customHeight="1">
      <c r="A14" s="10" t="s">
        <v>6</v>
      </c>
      <c r="B14" s="8"/>
      <c r="C14" s="34">
        <f>C11+C12+C13</f>
        <v>25346.95833</v>
      </c>
      <c r="D14" s="34"/>
      <c r="E14" s="34">
        <f>E11+E12+E13</f>
        <v>25346.95833</v>
      </c>
      <c r="F14" s="6"/>
      <c r="G14" s="2"/>
    </row>
    <row r="15" spans="1:7" ht="33" customHeight="1">
      <c r="A15" s="80" t="s">
        <v>126</v>
      </c>
      <c r="B15" s="6">
        <v>2014</v>
      </c>
      <c r="C15" s="43">
        <f aca="true" t="shared" si="0" ref="C15:C21">D15+E15+F15</f>
        <v>541.993</v>
      </c>
      <c r="D15" s="43"/>
      <c r="E15" s="52">
        <v>541.993</v>
      </c>
      <c r="F15" s="60"/>
      <c r="G15" s="82" t="s">
        <v>46</v>
      </c>
    </row>
    <row r="16" spans="1:7" ht="26.25" customHeight="1">
      <c r="A16" s="80"/>
      <c r="B16" s="6">
        <v>2015</v>
      </c>
      <c r="C16" s="43">
        <f t="shared" si="0"/>
        <v>309.12431</v>
      </c>
      <c r="D16" s="43"/>
      <c r="E16" s="52">
        <v>309.12431</v>
      </c>
      <c r="F16" s="60"/>
      <c r="G16" s="82"/>
    </row>
    <row r="17" spans="1:7" ht="28.5" customHeight="1">
      <c r="A17" s="80"/>
      <c r="B17" s="6">
        <v>2016</v>
      </c>
      <c r="C17" s="61">
        <f>D17+E17+F17</f>
        <v>1195</v>
      </c>
      <c r="D17" s="61"/>
      <c r="E17" s="57">
        <v>1195</v>
      </c>
      <c r="F17" s="60"/>
      <c r="G17" s="82"/>
    </row>
    <row r="18" spans="1:7" ht="18" customHeight="1">
      <c r="A18" s="17" t="s">
        <v>8</v>
      </c>
      <c r="B18" s="9"/>
      <c r="C18" s="34">
        <f t="shared" si="0"/>
        <v>2046.11731</v>
      </c>
      <c r="D18" s="34">
        <f>D15+D16+D17</f>
        <v>0</v>
      </c>
      <c r="E18" s="34">
        <f>SUM(E15:E17)</f>
        <v>2046.11731</v>
      </c>
      <c r="F18" s="6"/>
      <c r="G18" s="2"/>
    </row>
    <row r="19" spans="1:7" ht="33.75" customHeight="1">
      <c r="A19" s="83" t="s">
        <v>127</v>
      </c>
      <c r="B19" s="6">
        <v>2014</v>
      </c>
      <c r="C19" s="34">
        <f t="shared" si="0"/>
        <v>7898.19526</v>
      </c>
      <c r="D19" s="34"/>
      <c r="E19" s="16">
        <v>7898.19526</v>
      </c>
      <c r="F19" s="6"/>
      <c r="G19" s="82" t="s">
        <v>47</v>
      </c>
    </row>
    <row r="20" spans="1:7" ht="21" customHeight="1">
      <c r="A20" s="83"/>
      <c r="B20" s="6">
        <v>2015</v>
      </c>
      <c r="C20" s="34">
        <f t="shared" si="0"/>
        <v>10943.83876</v>
      </c>
      <c r="D20" s="34"/>
      <c r="E20" s="16">
        <v>10943.83876</v>
      </c>
      <c r="F20" s="6"/>
      <c r="G20" s="82"/>
    </row>
    <row r="21" spans="1:7" ht="22.5" customHeight="1">
      <c r="A21" s="83"/>
      <c r="B21" s="6">
        <v>2016</v>
      </c>
      <c r="C21" s="34">
        <f t="shared" si="0"/>
        <v>4458.807</v>
      </c>
      <c r="D21" s="34"/>
      <c r="E21" s="16">
        <v>4458.807</v>
      </c>
      <c r="F21" s="6"/>
      <c r="G21" s="82"/>
    </row>
    <row r="22" spans="1:7" ht="18.75">
      <c r="A22" s="17" t="s">
        <v>8</v>
      </c>
      <c r="B22" s="11"/>
      <c r="C22" s="34">
        <f>C19+C20+C21</f>
        <v>23300.84102</v>
      </c>
      <c r="D22" s="34">
        <f>D19+D20+D21</f>
        <v>0</v>
      </c>
      <c r="E22" s="34">
        <f>E19+E20+E21</f>
        <v>23300.84102</v>
      </c>
      <c r="F22" s="6"/>
      <c r="G22" s="14"/>
    </row>
    <row r="23" spans="1:7" ht="15">
      <c r="A23" s="19"/>
      <c r="C23" s="15"/>
      <c r="D23" s="15"/>
      <c r="E23" s="15"/>
      <c r="F23" s="15"/>
      <c r="G23" s="15"/>
    </row>
    <row r="24" ht="15">
      <c r="A24" s="19" t="s">
        <v>123</v>
      </c>
    </row>
  </sheetData>
  <sheetProtection/>
  <mergeCells count="17">
    <mergeCell ref="D1:G1"/>
    <mergeCell ref="D2:G2"/>
    <mergeCell ref="A7:A9"/>
    <mergeCell ref="B7:B9"/>
    <mergeCell ref="C7:C9"/>
    <mergeCell ref="D7:F7"/>
    <mergeCell ref="G7:G9"/>
    <mergeCell ref="D8:E8"/>
    <mergeCell ref="F8:F9"/>
    <mergeCell ref="D3:G3"/>
    <mergeCell ref="A15:A17"/>
    <mergeCell ref="A5:G5"/>
    <mergeCell ref="G15:G17"/>
    <mergeCell ref="A19:A21"/>
    <mergeCell ref="A11:A13"/>
    <mergeCell ref="G19:G21"/>
    <mergeCell ref="G11:G13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5"/>
  <sheetViews>
    <sheetView zoomScaleSheetLayoutView="75" zoomScalePageLayoutView="0" workbookViewId="0" topLeftCell="A19">
      <selection activeCell="K9" sqref="K9"/>
    </sheetView>
  </sheetViews>
  <sheetFormatPr defaultColWidth="9.140625" defaultRowHeight="15"/>
  <cols>
    <col min="1" max="1" width="47.28125" style="0" customWidth="1"/>
    <col min="3" max="3" width="14.28125" style="0" customWidth="1"/>
    <col min="4" max="4" width="12.7109375" style="0" customWidth="1"/>
    <col min="5" max="5" width="14.421875" style="0" customWidth="1"/>
    <col min="6" max="6" width="18.00390625" style="0" customWidth="1"/>
    <col min="7" max="7" width="17.421875" style="0" customWidth="1"/>
    <col min="8" max="8" width="32.28125" style="0" customWidth="1"/>
    <col min="9" max="9" width="12.421875" style="0" customWidth="1"/>
    <col min="10" max="10" width="17.140625" style="0" customWidth="1"/>
  </cols>
  <sheetData>
    <row r="1" spans="3:8" ht="18.75">
      <c r="C1" s="84" t="s">
        <v>44</v>
      </c>
      <c r="D1" s="84"/>
      <c r="E1" s="84"/>
      <c r="F1" s="84"/>
      <c r="G1" s="84"/>
      <c r="H1" s="84"/>
    </row>
    <row r="2" spans="3:8" ht="18.75">
      <c r="C2" s="84" t="s">
        <v>103</v>
      </c>
      <c r="D2" s="84"/>
      <c r="E2" s="84"/>
      <c r="F2" s="84"/>
      <c r="G2" s="84"/>
      <c r="H2" s="84"/>
    </row>
    <row r="3" spans="3:8" ht="30" customHeight="1">
      <c r="C3" s="98" t="s">
        <v>124</v>
      </c>
      <c r="D3" s="98"/>
      <c r="E3" s="98"/>
      <c r="F3" s="98"/>
      <c r="G3" s="98"/>
      <c r="H3" s="98"/>
    </row>
    <row r="4" spans="4:8" ht="18.75">
      <c r="D4" s="23"/>
      <c r="E4" s="23"/>
      <c r="F4" s="23"/>
      <c r="G4" s="23"/>
      <c r="H4" s="23"/>
    </row>
    <row r="5" spans="1:8" ht="20.25">
      <c r="A5" s="136" t="s">
        <v>128</v>
      </c>
      <c r="B5" s="136"/>
      <c r="C5" s="136"/>
      <c r="D5" s="136"/>
      <c r="E5" s="136"/>
      <c r="F5" s="136"/>
      <c r="G5" s="136"/>
      <c r="H5" s="136"/>
    </row>
    <row r="6" spans="1:8" ht="18.75">
      <c r="A6" s="99"/>
      <c r="B6" s="99"/>
      <c r="C6" s="99"/>
      <c r="D6" s="99"/>
      <c r="E6" s="99"/>
      <c r="F6" s="99"/>
      <c r="G6" s="99"/>
      <c r="H6" s="99"/>
    </row>
    <row r="7" spans="1:8" ht="18.75">
      <c r="A7" s="90" t="s">
        <v>0</v>
      </c>
      <c r="B7" s="90" t="s">
        <v>1</v>
      </c>
      <c r="C7" s="90" t="s">
        <v>2</v>
      </c>
      <c r="D7" s="90" t="s">
        <v>3</v>
      </c>
      <c r="E7" s="90"/>
      <c r="F7" s="90"/>
      <c r="G7" s="90" t="s">
        <v>4</v>
      </c>
      <c r="H7" s="90" t="s">
        <v>48</v>
      </c>
    </row>
    <row r="8" spans="1:8" ht="42" customHeight="1">
      <c r="A8" s="90"/>
      <c r="B8" s="90"/>
      <c r="C8" s="90"/>
      <c r="D8" s="97" t="s">
        <v>29</v>
      </c>
      <c r="E8" s="97"/>
      <c r="F8" s="90" t="s">
        <v>5</v>
      </c>
      <c r="G8" s="90"/>
      <c r="H8" s="90"/>
    </row>
    <row r="9" spans="1:8" ht="112.5">
      <c r="A9" s="90"/>
      <c r="B9" s="90"/>
      <c r="C9" s="90"/>
      <c r="D9" s="24" t="s">
        <v>41</v>
      </c>
      <c r="E9" s="24" t="s">
        <v>30</v>
      </c>
      <c r="F9" s="90"/>
      <c r="G9" s="90"/>
      <c r="H9" s="90"/>
    </row>
    <row r="10" spans="1:8" ht="19.5" thickBot="1">
      <c r="A10" s="94" t="s">
        <v>64</v>
      </c>
      <c r="B10" s="95"/>
      <c r="C10" s="95"/>
      <c r="D10" s="95"/>
      <c r="E10" s="95"/>
      <c r="F10" s="95"/>
      <c r="G10" s="95"/>
      <c r="H10" s="96"/>
    </row>
    <row r="11" spans="1:8" ht="60.75" customHeight="1">
      <c r="A11" s="107" t="s">
        <v>65</v>
      </c>
      <c r="B11" s="107"/>
      <c r="C11" s="107"/>
      <c r="D11" s="107"/>
      <c r="E11" s="107"/>
      <c r="F11" s="107"/>
      <c r="G11" s="107"/>
      <c r="H11" s="107"/>
    </row>
    <row r="12" spans="1:8" ht="18.75">
      <c r="A12" s="107" t="s">
        <v>9</v>
      </c>
      <c r="B12" s="107"/>
      <c r="C12" s="107"/>
      <c r="D12" s="107"/>
      <c r="E12" s="107"/>
      <c r="F12" s="107"/>
      <c r="G12" s="107"/>
      <c r="H12" s="107"/>
    </row>
    <row r="13" spans="1:8" ht="18.75">
      <c r="A13" s="107" t="s">
        <v>66</v>
      </c>
      <c r="B13" s="107"/>
      <c r="C13" s="107"/>
      <c r="D13" s="107"/>
      <c r="E13" s="107"/>
      <c r="F13" s="107"/>
      <c r="G13" s="107"/>
      <c r="H13" s="107"/>
    </row>
    <row r="14" spans="1:8" ht="27.75" customHeight="1">
      <c r="A14" s="92" t="s">
        <v>67</v>
      </c>
      <c r="B14" s="93"/>
      <c r="C14" s="93"/>
      <c r="D14" s="93"/>
      <c r="E14" s="93"/>
      <c r="F14" s="93"/>
      <c r="G14" s="93"/>
      <c r="H14" s="93"/>
    </row>
    <row r="15" spans="1:8" ht="38.25" customHeight="1">
      <c r="A15" s="92" t="s">
        <v>69</v>
      </c>
      <c r="B15" s="93"/>
      <c r="C15" s="93"/>
      <c r="D15" s="93"/>
      <c r="E15" s="93"/>
      <c r="F15" s="93"/>
      <c r="G15" s="93"/>
      <c r="H15" s="93"/>
    </row>
    <row r="16" spans="1:8" ht="53.25" customHeight="1">
      <c r="A16" s="92" t="s">
        <v>68</v>
      </c>
      <c r="B16" s="93"/>
      <c r="C16" s="93"/>
      <c r="D16" s="93"/>
      <c r="E16" s="93"/>
      <c r="F16" s="93"/>
      <c r="G16" s="93"/>
      <c r="H16" s="93"/>
    </row>
    <row r="17" spans="1:8" ht="24" customHeight="1">
      <c r="A17" s="92" t="s">
        <v>70</v>
      </c>
      <c r="B17" s="93"/>
      <c r="C17" s="93"/>
      <c r="D17" s="93"/>
      <c r="E17" s="93"/>
      <c r="F17" s="93"/>
      <c r="G17" s="93"/>
      <c r="H17" s="93"/>
    </row>
    <row r="18" spans="1:8" ht="33" customHeight="1">
      <c r="A18" s="100" t="s">
        <v>97</v>
      </c>
      <c r="B18" s="39">
        <v>2014</v>
      </c>
      <c r="C18" s="72">
        <f aca="true" t="shared" si="0" ref="C18:C26">D18+E18+F18</f>
        <v>241.993</v>
      </c>
      <c r="D18" s="72"/>
      <c r="E18" s="40">
        <v>241.993</v>
      </c>
      <c r="F18" s="72"/>
      <c r="G18" s="104" t="s">
        <v>34</v>
      </c>
      <c r="H18" s="101" t="s">
        <v>10</v>
      </c>
    </row>
    <row r="19" spans="1:8" ht="27.75" customHeight="1">
      <c r="A19" s="100"/>
      <c r="B19" s="39">
        <v>2015</v>
      </c>
      <c r="C19" s="71">
        <f t="shared" si="0"/>
        <v>90.91</v>
      </c>
      <c r="D19" s="71"/>
      <c r="E19" s="37">
        <v>90.91</v>
      </c>
      <c r="F19" s="72"/>
      <c r="G19" s="105"/>
      <c r="H19" s="102"/>
    </row>
    <row r="20" spans="1:8" ht="21" customHeight="1">
      <c r="A20" s="100"/>
      <c r="B20" s="39">
        <v>2016</v>
      </c>
      <c r="C20" s="61">
        <f t="shared" si="0"/>
        <v>160</v>
      </c>
      <c r="D20" s="41"/>
      <c r="E20" s="42">
        <f>90+70</f>
        <v>160</v>
      </c>
      <c r="F20" s="72"/>
      <c r="G20" s="106"/>
      <c r="H20" s="103"/>
    </row>
    <row r="21" spans="1:8" ht="39.75" customHeight="1">
      <c r="A21" s="100" t="s">
        <v>71</v>
      </c>
      <c r="B21" s="39">
        <v>2014</v>
      </c>
      <c r="C21" s="39">
        <f t="shared" si="0"/>
        <v>31.43426</v>
      </c>
      <c r="D21" s="39"/>
      <c r="E21" s="40">
        <v>31.43426</v>
      </c>
      <c r="F21" s="39"/>
      <c r="G21" s="104" t="s">
        <v>7</v>
      </c>
      <c r="H21" s="86" t="s">
        <v>11</v>
      </c>
    </row>
    <row r="22" spans="1:8" ht="27" customHeight="1">
      <c r="A22" s="100"/>
      <c r="B22" s="39">
        <v>2015</v>
      </c>
      <c r="C22" s="65">
        <f t="shared" si="0"/>
        <v>18.3018</v>
      </c>
      <c r="D22" s="65"/>
      <c r="E22" s="69">
        <v>18.3018</v>
      </c>
      <c r="F22" s="39"/>
      <c r="G22" s="105"/>
      <c r="H22" s="86"/>
    </row>
    <row r="23" spans="1:8" ht="21.75" customHeight="1">
      <c r="A23" s="100"/>
      <c r="B23" s="39">
        <v>2016</v>
      </c>
      <c r="C23" s="66">
        <f t="shared" si="0"/>
        <v>35</v>
      </c>
      <c r="D23" s="66"/>
      <c r="E23" s="40">
        <v>35</v>
      </c>
      <c r="F23" s="39"/>
      <c r="G23" s="106"/>
      <c r="H23" s="86"/>
    </row>
    <row r="24" spans="1:8" ht="24.75" customHeight="1">
      <c r="A24" s="100" t="s">
        <v>72</v>
      </c>
      <c r="B24" s="39">
        <v>2014</v>
      </c>
      <c r="C24" s="39">
        <f t="shared" si="0"/>
        <v>0</v>
      </c>
      <c r="D24" s="39"/>
      <c r="E24" s="40">
        <v>0</v>
      </c>
      <c r="F24" s="39"/>
      <c r="G24" s="90" t="s">
        <v>35</v>
      </c>
      <c r="H24" s="86" t="s">
        <v>36</v>
      </c>
    </row>
    <row r="25" spans="1:8" ht="23.25" customHeight="1">
      <c r="A25" s="100"/>
      <c r="B25" s="39">
        <v>2015</v>
      </c>
      <c r="C25" s="39">
        <f t="shared" si="0"/>
        <v>0</v>
      </c>
      <c r="D25" s="39"/>
      <c r="E25" s="40">
        <v>0</v>
      </c>
      <c r="F25" s="39"/>
      <c r="G25" s="90"/>
      <c r="H25" s="86"/>
    </row>
    <row r="26" spans="1:8" ht="27.75" customHeight="1">
      <c r="A26" s="100"/>
      <c r="B26" s="39">
        <v>2016</v>
      </c>
      <c r="C26" s="39">
        <f t="shared" si="0"/>
        <v>0</v>
      </c>
      <c r="D26" s="39"/>
      <c r="E26" s="40">
        <v>0</v>
      </c>
      <c r="F26" s="39"/>
      <c r="G26" s="90"/>
      <c r="H26" s="86"/>
    </row>
    <row r="27" spans="1:8" ht="42.75" customHeight="1">
      <c r="A27" s="89" t="s">
        <v>73</v>
      </c>
      <c r="B27" s="25">
        <v>2014</v>
      </c>
      <c r="C27" s="24">
        <f>D27+E27+F27</f>
        <v>268.56574</v>
      </c>
      <c r="D27" s="24"/>
      <c r="E27" s="24">
        <v>268.56574</v>
      </c>
      <c r="F27" s="24"/>
      <c r="G27" s="90" t="s">
        <v>35</v>
      </c>
      <c r="H27" s="86" t="s">
        <v>12</v>
      </c>
    </row>
    <row r="28" spans="1:8" ht="27" customHeight="1">
      <c r="A28" s="89"/>
      <c r="B28" s="25">
        <v>2015</v>
      </c>
      <c r="C28" s="36">
        <f>D28+E28+F28</f>
        <v>199.91251</v>
      </c>
      <c r="D28" s="36"/>
      <c r="E28" s="37">
        <v>199.91251</v>
      </c>
      <c r="F28" s="24"/>
      <c r="G28" s="90"/>
      <c r="H28" s="86"/>
    </row>
    <row r="29" spans="1:8" ht="21" customHeight="1">
      <c r="A29" s="89"/>
      <c r="B29" s="25">
        <v>2016</v>
      </c>
      <c r="C29" s="24">
        <f>D29+E29+F29</f>
        <v>0</v>
      </c>
      <c r="D29" s="25"/>
      <c r="E29" s="24"/>
      <c r="F29" s="25"/>
      <c r="G29" s="90"/>
      <c r="H29" s="86"/>
    </row>
    <row r="30" spans="1:8" ht="43.5" customHeight="1">
      <c r="A30" s="89" t="s">
        <v>113</v>
      </c>
      <c r="B30" s="25">
        <v>2014</v>
      </c>
      <c r="C30" s="24">
        <v>0</v>
      </c>
      <c r="D30" s="24"/>
      <c r="E30" s="24">
        <v>0</v>
      </c>
      <c r="F30" s="24"/>
      <c r="G30" s="90" t="s">
        <v>35</v>
      </c>
      <c r="H30" s="86" t="s">
        <v>37</v>
      </c>
    </row>
    <row r="31" spans="1:8" ht="43.5" customHeight="1">
      <c r="A31" s="89"/>
      <c r="B31" s="25">
        <v>2015</v>
      </c>
      <c r="C31" s="24">
        <v>0</v>
      </c>
      <c r="D31" s="24"/>
      <c r="E31" s="24">
        <v>0</v>
      </c>
      <c r="F31" s="24"/>
      <c r="G31" s="90"/>
      <c r="H31" s="86"/>
    </row>
    <row r="32" spans="1:8" ht="56.25" customHeight="1">
      <c r="A32" s="89"/>
      <c r="B32" s="25">
        <v>2016</v>
      </c>
      <c r="C32" s="24">
        <f>D32+E32</f>
        <v>0</v>
      </c>
      <c r="D32" s="24"/>
      <c r="E32" s="24">
        <v>0</v>
      </c>
      <c r="F32" s="24"/>
      <c r="G32" s="90"/>
      <c r="H32" s="86"/>
    </row>
    <row r="33" spans="1:8" ht="33.75" customHeight="1">
      <c r="A33" s="89" t="s">
        <v>74</v>
      </c>
      <c r="B33" s="25">
        <v>2014</v>
      </c>
      <c r="C33" s="25">
        <f>D33+E33</f>
        <v>0</v>
      </c>
      <c r="D33" s="25"/>
      <c r="E33" s="24">
        <v>0</v>
      </c>
      <c r="F33" s="25"/>
      <c r="G33" s="90" t="s">
        <v>39</v>
      </c>
      <c r="H33" s="86" t="s">
        <v>50</v>
      </c>
    </row>
    <row r="34" spans="1:8" ht="33" customHeight="1">
      <c r="A34" s="89"/>
      <c r="B34" s="25">
        <v>2015</v>
      </c>
      <c r="C34" s="25">
        <f>D34+E34</f>
        <v>0</v>
      </c>
      <c r="D34" s="25"/>
      <c r="E34" s="24">
        <v>0</v>
      </c>
      <c r="F34" s="25"/>
      <c r="G34" s="90"/>
      <c r="H34" s="86"/>
    </row>
    <row r="35" spans="1:8" ht="28.5" customHeight="1">
      <c r="A35" s="89"/>
      <c r="B35" s="25">
        <v>2016</v>
      </c>
      <c r="C35" s="33">
        <f>D35+E35</f>
        <v>220.59185000000002</v>
      </c>
      <c r="D35" s="25"/>
      <c r="E35" s="24">
        <f>249.77233-29.18048</f>
        <v>220.59185000000002</v>
      </c>
      <c r="F35" s="25"/>
      <c r="G35" s="25"/>
      <c r="H35" s="86"/>
    </row>
    <row r="36" spans="1:8" ht="27" customHeight="1">
      <c r="A36" s="89" t="s">
        <v>75</v>
      </c>
      <c r="B36" s="25">
        <v>2014</v>
      </c>
      <c r="C36" s="25">
        <v>0</v>
      </c>
      <c r="D36" s="25"/>
      <c r="E36" s="24">
        <v>0</v>
      </c>
      <c r="F36" s="25"/>
      <c r="G36" s="90" t="s">
        <v>39</v>
      </c>
      <c r="H36" s="86" t="s">
        <v>51</v>
      </c>
    </row>
    <row r="37" spans="1:8" ht="24.75" customHeight="1">
      <c r="A37" s="89"/>
      <c r="B37" s="25">
        <v>2015</v>
      </c>
      <c r="C37" s="25">
        <f>D37+E37+F37</f>
        <v>0</v>
      </c>
      <c r="D37" s="25"/>
      <c r="E37" s="24">
        <v>0</v>
      </c>
      <c r="F37" s="25"/>
      <c r="G37" s="90"/>
      <c r="H37" s="86"/>
    </row>
    <row r="38" spans="1:8" ht="27.75" customHeight="1">
      <c r="A38" s="89"/>
      <c r="B38" s="25">
        <v>2016</v>
      </c>
      <c r="C38" s="70">
        <f>D38+E38+F38</f>
        <v>612.31648</v>
      </c>
      <c r="D38" s="25"/>
      <c r="E38" s="36">
        <f>583.136+29.18048</f>
        <v>612.31648</v>
      </c>
      <c r="F38" s="25"/>
      <c r="G38" s="90"/>
      <c r="H38" s="86"/>
    </row>
    <row r="39" spans="1:8" ht="29.25" customHeight="1">
      <c r="A39" s="89" t="s">
        <v>76</v>
      </c>
      <c r="B39" s="25">
        <v>2014</v>
      </c>
      <c r="C39" s="25">
        <v>0</v>
      </c>
      <c r="D39" s="25"/>
      <c r="E39" s="24">
        <v>0</v>
      </c>
      <c r="F39" s="25"/>
      <c r="G39" s="90" t="s">
        <v>39</v>
      </c>
      <c r="H39" s="86" t="s">
        <v>52</v>
      </c>
    </row>
    <row r="40" spans="1:8" ht="18.75">
      <c r="A40" s="89"/>
      <c r="B40" s="25">
        <v>2015</v>
      </c>
      <c r="C40" s="25">
        <f>D40+E40+F40</f>
        <v>0</v>
      </c>
      <c r="D40" s="25"/>
      <c r="E40" s="24">
        <v>0</v>
      </c>
      <c r="F40" s="25"/>
      <c r="G40" s="90"/>
      <c r="H40" s="86"/>
    </row>
    <row r="41" spans="1:8" ht="27.75" customHeight="1">
      <c r="A41" s="89"/>
      <c r="B41" s="25">
        <v>2016</v>
      </c>
      <c r="C41" s="33">
        <f>D41+E41+F41</f>
        <v>167.09167</v>
      </c>
      <c r="D41" s="25"/>
      <c r="E41" s="24">
        <v>167.09167</v>
      </c>
      <c r="F41" s="25"/>
      <c r="G41" s="90"/>
      <c r="H41" s="86"/>
    </row>
    <row r="42" spans="1:8" ht="39.75" customHeight="1">
      <c r="A42" s="64" t="s">
        <v>13</v>
      </c>
      <c r="B42" s="25" t="s">
        <v>25</v>
      </c>
      <c r="C42" s="68">
        <f>C43+C44+C45</f>
        <v>2046.1173099999999</v>
      </c>
      <c r="D42" s="24">
        <f>D43+D44+D45</f>
        <v>0</v>
      </c>
      <c r="E42" s="24">
        <f>E43+E44+E45</f>
        <v>2046.1173099999999</v>
      </c>
      <c r="F42" s="24">
        <f>F43+F44+F45</f>
        <v>0</v>
      </c>
      <c r="G42" s="24"/>
      <c r="H42" s="64"/>
    </row>
    <row r="43" spans="1:8" ht="18.75">
      <c r="A43" s="67" t="s">
        <v>38</v>
      </c>
      <c r="B43" s="25">
        <v>2014</v>
      </c>
      <c r="C43" s="26">
        <f>C39+C36+C33+C30+C27+C24+C21+C18</f>
        <v>541.9929999999999</v>
      </c>
      <c r="D43" s="26">
        <f>D18+D21+D27+D30+D33+D36+D39</f>
        <v>0</v>
      </c>
      <c r="E43" s="26">
        <f>E18+E21+E27+E30+E33+E36+E39+E24</f>
        <v>541.9929999999999</v>
      </c>
      <c r="F43" s="26">
        <f>F18+F21+F27+F30+F33+F36+F39</f>
        <v>0</v>
      </c>
      <c r="G43" s="26"/>
      <c r="H43" s="26"/>
    </row>
    <row r="44" spans="1:8" ht="18.75">
      <c r="A44" s="67"/>
      <c r="B44" s="25">
        <v>2015</v>
      </c>
      <c r="C44" s="63">
        <f>C19+C22+C28+C31+C34+C37+C40++C25</f>
        <v>309.12431</v>
      </c>
      <c r="D44" s="26">
        <f>D19+D22+D28+D31+D34+D37+D40++D25</f>
        <v>0</v>
      </c>
      <c r="E44" s="26">
        <f>E19+E22+E28+E31+E34+E37+E40++E25</f>
        <v>309.12431</v>
      </c>
      <c r="F44" s="26">
        <f>F19+F22+F28+F31+F34+F37+F40</f>
        <v>0</v>
      </c>
      <c r="G44" s="26"/>
      <c r="H44" s="26"/>
    </row>
    <row r="45" spans="1:8" ht="18.75">
      <c r="A45" s="26"/>
      <c r="B45" s="25">
        <v>2016</v>
      </c>
      <c r="C45" s="26">
        <f>C20+C23+C29+C32+C35+C38+C41+C26</f>
        <v>1195</v>
      </c>
      <c r="D45" s="26">
        <f>D20+D23+D29+D32+D35+D38+D41</f>
        <v>0</v>
      </c>
      <c r="E45" s="38">
        <f>E20+E23+E29+E32+E35+E38+E41+E26</f>
        <v>1195</v>
      </c>
      <c r="F45" s="26">
        <f>F20+F23+F29+F32+F35+F38+F41</f>
        <v>0</v>
      </c>
      <c r="G45" s="26"/>
      <c r="H45" s="26"/>
    </row>
    <row r="47" ht="15">
      <c r="A47" t="s">
        <v>123</v>
      </c>
    </row>
    <row r="54" ht="15">
      <c r="E54" s="35"/>
    </row>
    <row r="55" ht="15">
      <c r="E55" s="35"/>
    </row>
  </sheetData>
  <sheetProtection/>
  <mergeCells count="45">
    <mergeCell ref="A21:A23"/>
    <mergeCell ref="H24:H26"/>
    <mergeCell ref="A16:H16"/>
    <mergeCell ref="A17:H17"/>
    <mergeCell ref="F8:F9"/>
    <mergeCell ref="H7:H9"/>
    <mergeCell ref="A11:H11"/>
    <mergeCell ref="A12:H12"/>
    <mergeCell ref="A13:H13"/>
    <mergeCell ref="A7:A9"/>
    <mergeCell ref="A24:A26"/>
    <mergeCell ref="H33:H35"/>
    <mergeCell ref="A18:A20"/>
    <mergeCell ref="H18:H20"/>
    <mergeCell ref="G18:G20"/>
    <mergeCell ref="A30:A32"/>
    <mergeCell ref="H21:H23"/>
    <mergeCell ref="G30:G32"/>
    <mergeCell ref="G21:G23"/>
    <mergeCell ref="G24:G26"/>
    <mergeCell ref="A36:A38"/>
    <mergeCell ref="H36:H38"/>
    <mergeCell ref="H27:H29"/>
    <mergeCell ref="G27:G29"/>
    <mergeCell ref="H30:H32"/>
    <mergeCell ref="A27:A29"/>
    <mergeCell ref="A33:A35"/>
    <mergeCell ref="A10:H10"/>
    <mergeCell ref="G7:G9"/>
    <mergeCell ref="D8:E8"/>
    <mergeCell ref="C1:H1"/>
    <mergeCell ref="C2:H2"/>
    <mergeCell ref="C3:H3"/>
    <mergeCell ref="A6:H6"/>
    <mergeCell ref="B7:B9"/>
    <mergeCell ref="A39:A41"/>
    <mergeCell ref="G33:G34"/>
    <mergeCell ref="G36:G38"/>
    <mergeCell ref="G39:G41"/>
    <mergeCell ref="H39:H41"/>
    <mergeCell ref="A5:H5"/>
    <mergeCell ref="A14:H14"/>
    <mergeCell ref="A15:H15"/>
    <mergeCell ref="C7:C9"/>
    <mergeCell ref="D7:F7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C109"/>
  <sheetViews>
    <sheetView tabSelected="1" zoomScale="75" zoomScaleNormal="75" zoomScaleSheetLayoutView="100" zoomScalePageLayoutView="0" workbookViewId="0" topLeftCell="A1">
      <selection activeCell="E109" sqref="E109"/>
    </sheetView>
  </sheetViews>
  <sheetFormatPr defaultColWidth="9.140625" defaultRowHeight="15"/>
  <cols>
    <col min="1" max="1" width="48.7109375" style="3" customWidth="1"/>
    <col min="2" max="2" width="17.140625" style="0" customWidth="1"/>
    <col min="3" max="3" width="17.8515625" style="0" customWidth="1"/>
    <col min="4" max="4" width="20.140625" style="0" customWidth="1"/>
    <col min="5" max="5" width="17.421875" style="0" customWidth="1"/>
    <col min="6" max="6" width="11.421875" style="0" bestFit="1" customWidth="1"/>
    <col min="7" max="7" width="55.00390625" style="0" customWidth="1"/>
    <col min="8" max="8" width="64.140625" style="22" customWidth="1"/>
    <col min="9" max="9" width="16.7109375" style="0" customWidth="1"/>
    <col min="10" max="10" width="14.421875" style="0" customWidth="1"/>
  </cols>
  <sheetData>
    <row r="1" spans="5:8" ht="18.75">
      <c r="E1" s="32"/>
      <c r="F1" s="32"/>
      <c r="G1" s="84" t="s">
        <v>96</v>
      </c>
      <c r="H1" s="84"/>
    </row>
    <row r="2" spans="5:8" ht="18.75">
      <c r="E2" s="32"/>
      <c r="F2" s="32"/>
      <c r="G2" s="84" t="s">
        <v>102</v>
      </c>
      <c r="H2" s="84"/>
    </row>
    <row r="3" spans="5:8" ht="15.75">
      <c r="E3" s="13"/>
      <c r="F3" s="13"/>
      <c r="G3" s="98" t="s">
        <v>124</v>
      </c>
      <c r="H3" s="98"/>
    </row>
    <row r="4" spans="1:8" ht="23.25">
      <c r="A4" s="91" t="s">
        <v>129</v>
      </c>
      <c r="B4" s="91"/>
      <c r="C4" s="91"/>
      <c r="D4" s="91"/>
      <c r="E4" s="91"/>
      <c r="F4" s="91"/>
      <c r="G4" s="91"/>
      <c r="H4" s="91"/>
    </row>
    <row r="5" spans="1:8" ht="18.75">
      <c r="A5" s="134"/>
      <c r="B5" s="134"/>
      <c r="C5" s="134"/>
      <c r="D5" s="134"/>
      <c r="E5" s="134"/>
      <c r="F5" s="134"/>
      <c r="G5" s="134"/>
      <c r="H5" s="134"/>
    </row>
    <row r="6" spans="1:8" ht="18.75">
      <c r="A6" s="132" t="s">
        <v>0</v>
      </c>
      <c r="B6" s="132" t="s">
        <v>62</v>
      </c>
      <c r="C6" s="132" t="s">
        <v>61</v>
      </c>
      <c r="D6" s="90" t="s">
        <v>3</v>
      </c>
      <c r="E6" s="90"/>
      <c r="F6" s="90"/>
      <c r="G6" s="132" t="s">
        <v>4</v>
      </c>
      <c r="H6" s="132" t="s">
        <v>48</v>
      </c>
    </row>
    <row r="7" spans="1:8" ht="34.5" customHeight="1">
      <c r="A7" s="132"/>
      <c r="B7" s="132"/>
      <c r="C7" s="132"/>
      <c r="D7" s="97" t="s">
        <v>29</v>
      </c>
      <c r="E7" s="97"/>
      <c r="F7" s="86" t="s">
        <v>60</v>
      </c>
      <c r="G7" s="132"/>
      <c r="H7" s="132"/>
    </row>
    <row r="8" spans="1:8" ht="78.75" customHeight="1">
      <c r="A8" s="132"/>
      <c r="B8" s="132"/>
      <c r="C8" s="132"/>
      <c r="D8" s="1" t="s">
        <v>58</v>
      </c>
      <c r="E8" s="24" t="s">
        <v>59</v>
      </c>
      <c r="F8" s="86"/>
      <c r="G8" s="132"/>
      <c r="H8" s="132"/>
    </row>
    <row r="9" spans="1:8" ht="31.5" customHeight="1">
      <c r="A9" s="135" t="s">
        <v>77</v>
      </c>
      <c r="B9" s="135"/>
      <c r="C9" s="135"/>
      <c r="D9" s="135"/>
      <c r="E9" s="135"/>
      <c r="F9" s="135"/>
      <c r="G9" s="135"/>
      <c r="H9" s="135"/>
    </row>
    <row r="10" spans="1:8" ht="19.5" customHeight="1">
      <c r="A10" s="107" t="s">
        <v>106</v>
      </c>
      <c r="B10" s="107"/>
      <c r="C10" s="107"/>
      <c r="D10" s="107"/>
      <c r="E10" s="107"/>
      <c r="F10" s="107"/>
      <c r="G10" s="107"/>
      <c r="H10" s="107"/>
    </row>
    <row r="11" spans="1:8" ht="18.75" customHeight="1">
      <c r="A11" s="107" t="s">
        <v>92</v>
      </c>
      <c r="B11" s="107"/>
      <c r="C11" s="107"/>
      <c r="D11" s="107"/>
      <c r="E11" s="107"/>
      <c r="F11" s="107"/>
      <c r="G11" s="107"/>
      <c r="H11" s="107"/>
    </row>
    <row r="12" spans="1:8" ht="21" customHeight="1">
      <c r="A12" s="133" t="s">
        <v>95</v>
      </c>
      <c r="B12" s="133"/>
      <c r="C12" s="133"/>
      <c r="D12" s="133"/>
      <c r="E12" s="133"/>
      <c r="F12" s="133"/>
      <c r="G12" s="133"/>
      <c r="H12" s="133"/>
    </row>
    <row r="13" spans="1:8" ht="21.75" customHeight="1">
      <c r="A13" s="133" t="s">
        <v>107</v>
      </c>
      <c r="B13" s="133"/>
      <c r="C13" s="133"/>
      <c r="D13" s="133"/>
      <c r="E13" s="133"/>
      <c r="F13" s="133"/>
      <c r="G13" s="133"/>
      <c r="H13" s="133"/>
    </row>
    <row r="14" spans="1:8" ht="21.75" customHeight="1">
      <c r="A14" s="133" t="s">
        <v>93</v>
      </c>
      <c r="B14" s="133"/>
      <c r="C14" s="133"/>
      <c r="D14" s="133"/>
      <c r="E14" s="133"/>
      <c r="F14" s="133"/>
      <c r="G14" s="133"/>
      <c r="H14" s="133"/>
    </row>
    <row r="15" spans="1:8" ht="20.25" customHeight="1">
      <c r="A15" s="133" t="s">
        <v>94</v>
      </c>
      <c r="B15" s="133"/>
      <c r="C15" s="133"/>
      <c r="D15" s="133"/>
      <c r="E15" s="133"/>
      <c r="F15" s="133"/>
      <c r="G15" s="133"/>
      <c r="H15" s="133"/>
    </row>
    <row r="16" spans="1:8" ht="26.25" customHeight="1">
      <c r="A16" s="89" t="s">
        <v>14</v>
      </c>
      <c r="B16" s="14">
        <v>2014</v>
      </c>
      <c r="C16" s="27"/>
      <c r="D16" s="27"/>
      <c r="E16" s="27"/>
      <c r="F16" s="27"/>
      <c r="G16" s="90" t="s">
        <v>7</v>
      </c>
      <c r="H16" s="115" t="s">
        <v>15</v>
      </c>
    </row>
    <row r="17" spans="1:8" ht="22.5" customHeight="1">
      <c r="A17" s="89"/>
      <c r="B17" s="14">
        <v>2015</v>
      </c>
      <c r="C17" s="27"/>
      <c r="D17" s="27"/>
      <c r="E17" s="27"/>
      <c r="F17" s="27"/>
      <c r="G17" s="90"/>
      <c r="H17" s="115"/>
    </row>
    <row r="18" spans="1:8" ht="22.5" customHeight="1">
      <c r="A18" s="89"/>
      <c r="B18" s="14">
        <v>2016</v>
      </c>
      <c r="C18" s="27"/>
      <c r="D18" s="27"/>
      <c r="E18" s="27"/>
      <c r="F18" s="27"/>
      <c r="G18" s="90"/>
      <c r="H18" s="115"/>
    </row>
    <row r="19" spans="1:8" ht="21" customHeight="1">
      <c r="A19" s="121" t="s">
        <v>16</v>
      </c>
      <c r="B19" s="116">
        <v>2014</v>
      </c>
      <c r="C19" s="43">
        <f aca="true" t="shared" si="0" ref="C19:C24">D19+E19+F19</f>
        <v>27</v>
      </c>
      <c r="D19" s="43"/>
      <c r="E19" s="43">
        <v>27</v>
      </c>
      <c r="F19" s="43"/>
      <c r="G19" s="31" t="s">
        <v>28</v>
      </c>
      <c r="H19" s="115" t="s">
        <v>111</v>
      </c>
    </row>
    <row r="20" spans="1:8" ht="27" customHeight="1">
      <c r="A20" s="121"/>
      <c r="B20" s="116"/>
      <c r="C20" s="43">
        <f t="shared" si="0"/>
        <v>51.223</v>
      </c>
      <c r="D20" s="43"/>
      <c r="E20" s="43">
        <v>51.223</v>
      </c>
      <c r="F20" s="43"/>
      <c r="G20" s="31" t="s">
        <v>27</v>
      </c>
      <c r="H20" s="115"/>
    </row>
    <row r="21" spans="1:9" ht="20.25" customHeight="1">
      <c r="A21" s="121"/>
      <c r="B21" s="116">
        <v>2015</v>
      </c>
      <c r="C21" s="43">
        <v>0</v>
      </c>
      <c r="D21" s="43"/>
      <c r="E21" s="43">
        <v>0</v>
      </c>
      <c r="F21" s="43"/>
      <c r="G21" s="31" t="s">
        <v>28</v>
      </c>
      <c r="H21" s="115"/>
      <c r="I21">
        <v>-27</v>
      </c>
    </row>
    <row r="22" spans="1:8" ht="20.25" customHeight="1">
      <c r="A22" s="121"/>
      <c r="B22" s="116"/>
      <c r="C22" s="43">
        <f t="shared" si="0"/>
        <v>0</v>
      </c>
      <c r="D22" s="43"/>
      <c r="E22" s="43">
        <v>0</v>
      </c>
      <c r="F22" s="43"/>
      <c r="G22" s="31" t="s">
        <v>27</v>
      </c>
      <c r="H22" s="115"/>
    </row>
    <row r="23" spans="1:8" ht="16.5" customHeight="1">
      <c r="A23" s="121"/>
      <c r="B23" s="116">
        <v>2016</v>
      </c>
      <c r="C23" s="43">
        <f t="shared" si="0"/>
        <v>27</v>
      </c>
      <c r="D23" s="43"/>
      <c r="E23" s="78">
        <v>27</v>
      </c>
      <c r="F23" s="43"/>
      <c r="G23" s="31" t="s">
        <v>28</v>
      </c>
      <c r="H23" s="115"/>
    </row>
    <row r="24" spans="1:8" ht="15.75" customHeight="1">
      <c r="A24" s="121"/>
      <c r="B24" s="116"/>
      <c r="C24" s="43">
        <f t="shared" si="0"/>
        <v>0</v>
      </c>
      <c r="D24" s="43"/>
      <c r="E24" s="43">
        <v>0</v>
      </c>
      <c r="F24" s="43"/>
      <c r="G24" s="31" t="s">
        <v>27</v>
      </c>
      <c r="H24" s="115"/>
    </row>
    <row r="25" spans="1:8" ht="31.5" customHeight="1">
      <c r="A25" s="114" t="s">
        <v>108</v>
      </c>
      <c r="B25" s="14">
        <v>2014</v>
      </c>
      <c r="C25" s="14"/>
      <c r="D25" s="14"/>
      <c r="E25" s="14"/>
      <c r="F25" s="14"/>
      <c r="G25" s="132" t="s">
        <v>105</v>
      </c>
      <c r="H25" s="115" t="s">
        <v>17</v>
      </c>
    </row>
    <row r="26" spans="1:8" ht="36" customHeight="1">
      <c r="A26" s="114"/>
      <c r="B26" s="14">
        <v>2015</v>
      </c>
      <c r="C26" s="14"/>
      <c r="D26" s="14"/>
      <c r="E26" s="14"/>
      <c r="F26" s="14"/>
      <c r="G26" s="132"/>
      <c r="H26" s="115"/>
    </row>
    <row r="27" spans="1:8" ht="15" customHeight="1">
      <c r="A27" s="114"/>
      <c r="B27" s="14">
        <v>2016</v>
      </c>
      <c r="C27" s="14"/>
      <c r="D27" s="14"/>
      <c r="E27" s="14"/>
      <c r="F27" s="14"/>
      <c r="G27" s="132"/>
      <c r="H27" s="115"/>
    </row>
    <row r="28" spans="1:8" ht="27.75" customHeight="1">
      <c r="A28" s="89" t="s">
        <v>109</v>
      </c>
      <c r="B28" s="14">
        <v>2014</v>
      </c>
      <c r="C28" s="14"/>
      <c r="D28" s="14"/>
      <c r="E28" s="14"/>
      <c r="F28" s="14"/>
      <c r="G28" s="90" t="s">
        <v>31</v>
      </c>
      <c r="H28" s="115" t="s">
        <v>112</v>
      </c>
    </row>
    <row r="29" spans="1:8" ht="18.75">
      <c r="A29" s="89"/>
      <c r="B29" s="14">
        <v>2015</v>
      </c>
      <c r="C29" s="14"/>
      <c r="D29" s="14"/>
      <c r="E29" s="14"/>
      <c r="F29" s="14"/>
      <c r="G29" s="90"/>
      <c r="H29" s="115"/>
    </row>
    <row r="30" spans="1:8" ht="21.75" customHeight="1">
      <c r="A30" s="89"/>
      <c r="B30" s="14">
        <v>2016</v>
      </c>
      <c r="C30" s="14"/>
      <c r="D30" s="14"/>
      <c r="E30" s="14"/>
      <c r="F30" s="14"/>
      <c r="G30" s="90"/>
      <c r="H30" s="115"/>
    </row>
    <row r="31" spans="1:8" ht="15.75" customHeight="1">
      <c r="A31" s="89" t="s">
        <v>43</v>
      </c>
      <c r="B31" s="14">
        <v>2014</v>
      </c>
      <c r="C31" s="14">
        <f>D31+E31+F31</f>
        <v>7819.97226</v>
      </c>
      <c r="D31" s="14"/>
      <c r="E31" s="14">
        <v>7819.97226</v>
      </c>
      <c r="F31" s="14"/>
      <c r="G31" s="122" t="s">
        <v>7</v>
      </c>
      <c r="H31" s="115" t="s">
        <v>18</v>
      </c>
    </row>
    <row r="32" spans="1:10" ht="18.75">
      <c r="A32" s="89"/>
      <c r="B32" s="14">
        <v>2015</v>
      </c>
      <c r="C32" s="14">
        <f>D32+E32+F32</f>
        <v>7290</v>
      </c>
      <c r="D32" s="14"/>
      <c r="E32" s="14">
        <v>7290</v>
      </c>
      <c r="F32" s="14"/>
      <c r="G32" s="123"/>
      <c r="H32" s="115"/>
      <c r="I32" s="35"/>
      <c r="J32" s="35"/>
    </row>
    <row r="33" spans="1:8" ht="18.75">
      <c r="A33" s="89"/>
      <c r="B33" s="14">
        <v>2016</v>
      </c>
      <c r="C33" s="14">
        <f>D33+E33+F33</f>
        <v>0</v>
      </c>
      <c r="D33" s="14"/>
      <c r="E33" s="14">
        <v>0</v>
      </c>
      <c r="F33" s="14"/>
      <c r="G33" s="124"/>
      <c r="H33" s="115"/>
    </row>
    <row r="34" spans="1:8" ht="18.75">
      <c r="A34" s="125" t="s">
        <v>114</v>
      </c>
      <c r="B34" s="126"/>
      <c r="C34" s="126"/>
      <c r="D34" s="126"/>
      <c r="E34" s="126"/>
      <c r="F34" s="126"/>
      <c r="G34" s="126"/>
      <c r="H34" s="127"/>
    </row>
    <row r="35" spans="1:8" ht="16.5" customHeight="1">
      <c r="A35" s="89" t="s">
        <v>115</v>
      </c>
      <c r="B35" s="6">
        <v>2014</v>
      </c>
      <c r="C35" s="24"/>
      <c r="D35" s="24"/>
      <c r="E35" s="24"/>
      <c r="F35" s="24"/>
      <c r="G35" s="132" t="s">
        <v>49</v>
      </c>
      <c r="H35" s="117" t="s">
        <v>18</v>
      </c>
    </row>
    <row r="36" spans="1:8" ht="18.75" customHeight="1">
      <c r="A36" s="89"/>
      <c r="B36" s="6">
        <v>2015</v>
      </c>
      <c r="C36" s="24"/>
      <c r="D36" s="24"/>
      <c r="E36" s="24"/>
      <c r="F36" s="24"/>
      <c r="G36" s="132"/>
      <c r="H36" s="117"/>
    </row>
    <row r="37" spans="1:8" ht="31.5" customHeight="1">
      <c r="A37" s="89"/>
      <c r="B37" s="6">
        <v>2016</v>
      </c>
      <c r="C37" s="24"/>
      <c r="D37" s="24"/>
      <c r="E37" s="24"/>
      <c r="F37" s="24"/>
      <c r="G37" s="132"/>
      <c r="H37" s="117"/>
    </row>
    <row r="38" spans="1:8" ht="16.5" customHeight="1">
      <c r="A38" s="89" t="s">
        <v>116</v>
      </c>
      <c r="B38" s="30">
        <v>2014</v>
      </c>
      <c r="C38" s="25"/>
      <c r="D38" s="25"/>
      <c r="E38" s="25"/>
      <c r="F38" s="25"/>
      <c r="G38" s="90" t="s">
        <v>7</v>
      </c>
      <c r="H38" s="115" t="s">
        <v>19</v>
      </c>
    </row>
    <row r="39" spans="1:8" ht="14.25" customHeight="1">
      <c r="A39" s="89"/>
      <c r="B39" s="30">
        <v>2015</v>
      </c>
      <c r="C39" s="25"/>
      <c r="D39" s="25"/>
      <c r="E39" s="25"/>
      <c r="F39" s="25"/>
      <c r="G39" s="90"/>
      <c r="H39" s="115"/>
    </row>
    <row r="40" spans="1:8" ht="18" customHeight="1">
      <c r="A40" s="89"/>
      <c r="B40" s="30">
        <v>2016</v>
      </c>
      <c r="C40" s="25"/>
      <c r="D40" s="25"/>
      <c r="E40" s="25"/>
      <c r="F40" s="25"/>
      <c r="G40" s="90"/>
      <c r="H40" s="115"/>
    </row>
    <row r="41" spans="1:8" ht="20.25" customHeight="1">
      <c r="A41" s="89" t="s">
        <v>117</v>
      </c>
      <c r="B41" s="30">
        <v>2014</v>
      </c>
      <c r="C41" s="25"/>
      <c r="D41" s="25"/>
      <c r="E41" s="25"/>
      <c r="F41" s="25"/>
      <c r="G41" s="90" t="s">
        <v>7</v>
      </c>
      <c r="H41" s="115" t="s">
        <v>20</v>
      </c>
    </row>
    <row r="42" spans="1:8" ht="14.25" customHeight="1">
      <c r="A42" s="89"/>
      <c r="B42" s="30">
        <v>2015</v>
      </c>
      <c r="C42" s="25"/>
      <c r="D42" s="25"/>
      <c r="E42" s="25"/>
      <c r="F42" s="25"/>
      <c r="G42" s="90"/>
      <c r="H42" s="115"/>
    </row>
    <row r="43" spans="1:8" ht="15.75" customHeight="1">
      <c r="A43" s="89"/>
      <c r="B43" s="30">
        <v>2016</v>
      </c>
      <c r="C43" s="25"/>
      <c r="D43" s="25"/>
      <c r="E43" s="25"/>
      <c r="F43" s="25"/>
      <c r="G43" s="90"/>
      <c r="H43" s="115"/>
    </row>
    <row r="44" spans="1:8" ht="16.5" customHeight="1">
      <c r="A44" s="114" t="s">
        <v>118</v>
      </c>
      <c r="B44" s="30">
        <v>2014</v>
      </c>
      <c r="C44" s="24"/>
      <c r="D44" s="24"/>
      <c r="E44" s="24"/>
      <c r="F44" s="24"/>
      <c r="G44" s="90" t="s">
        <v>7</v>
      </c>
      <c r="H44" s="117" t="s">
        <v>21</v>
      </c>
    </row>
    <row r="45" spans="1:8" ht="21.75" customHeight="1">
      <c r="A45" s="114"/>
      <c r="B45" s="30">
        <v>2015</v>
      </c>
      <c r="C45" s="24"/>
      <c r="D45" s="24"/>
      <c r="E45" s="24"/>
      <c r="F45" s="24"/>
      <c r="G45" s="90"/>
      <c r="H45" s="117"/>
    </row>
    <row r="46" spans="1:8" ht="15" customHeight="1">
      <c r="A46" s="114"/>
      <c r="B46" s="30">
        <v>2016</v>
      </c>
      <c r="C46" s="24"/>
      <c r="D46" s="24"/>
      <c r="E46" s="24"/>
      <c r="F46" s="24"/>
      <c r="G46" s="90"/>
      <c r="H46" s="117"/>
    </row>
    <row r="47" spans="1:8" ht="18" customHeight="1">
      <c r="A47" s="89" t="s">
        <v>119</v>
      </c>
      <c r="B47" s="30">
        <v>2014</v>
      </c>
      <c r="C47" s="24"/>
      <c r="D47" s="24"/>
      <c r="E47" s="24"/>
      <c r="F47" s="24"/>
      <c r="G47" s="90" t="s">
        <v>7</v>
      </c>
      <c r="H47" s="117" t="s">
        <v>22</v>
      </c>
    </row>
    <row r="48" spans="1:8" ht="14.25" customHeight="1">
      <c r="A48" s="89"/>
      <c r="B48" s="30">
        <v>2015</v>
      </c>
      <c r="C48" s="24"/>
      <c r="D48" s="24"/>
      <c r="E48" s="24"/>
      <c r="F48" s="24"/>
      <c r="G48" s="90"/>
      <c r="H48" s="117"/>
    </row>
    <row r="49" spans="1:8" ht="18" customHeight="1">
      <c r="A49" s="89"/>
      <c r="B49" s="30">
        <v>2016</v>
      </c>
      <c r="C49" s="24"/>
      <c r="D49" s="24"/>
      <c r="E49" s="24"/>
      <c r="F49" s="24"/>
      <c r="G49" s="90"/>
      <c r="H49" s="117"/>
    </row>
    <row r="50" spans="1:8" ht="23.25" customHeight="1">
      <c r="A50" s="89" t="s">
        <v>120</v>
      </c>
      <c r="B50" s="30">
        <v>2014</v>
      </c>
      <c r="C50" s="24"/>
      <c r="D50" s="24"/>
      <c r="E50" s="24"/>
      <c r="F50" s="24"/>
      <c r="G50" s="90" t="s">
        <v>7</v>
      </c>
      <c r="H50" s="117" t="s">
        <v>23</v>
      </c>
    </row>
    <row r="51" spans="1:8" ht="17.25" customHeight="1">
      <c r="A51" s="89"/>
      <c r="B51" s="30">
        <v>2015</v>
      </c>
      <c r="C51" s="24"/>
      <c r="D51" s="24"/>
      <c r="E51" s="24"/>
      <c r="F51" s="24"/>
      <c r="G51" s="90"/>
      <c r="H51" s="117"/>
    </row>
    <row r="52" spans="1:8" ht="17.25" customHeight="1">
      <c r="A52" s="89"/>
      <c r="B52" s="30">
        <v>2016</v>
      </c>
      <c r="C52" s="24"/>
      <c r="D52" s="24"/>
      <c r="E52" s="24"/>
      <c r="F52" s="24"/>
      <c r="G52" s="90"/>
      <c r="H52" s="117"/>
    </row>
    <row r="53" spans="1:8" ht="18.75">
      <c r="A53" s="125" t="s">
        <v>78</v>
      </c>
      <c r="B53" s="126"/>
      <c r="C53" s="126"/>
      <c r="D53" s="126"/>
      <c r="E53" s="126"/>
      <c r="F53" s="126"/>
      <c r="G53" s="126"/>
      <c r="H53" s="127"/>
    </row>
    <row r="54" spans="1:8" ht="18.75">
      <c r="A54" s="125" t="s">
        <v>110</v>
      </c>
      <c r="B54" s="126"/>
      <c r="C54" s="126"/>
      <c r="D54" s="126"/>
      <c r="E54" s="126"/>
      <c r="F54" s="126"/>
      <c r="G54" s="126"/>
      <c r="H54" s="127"/>
    </row>
    <row r="55" spans="1:8" ht="18.75">
      <c r="A55" s="125" t="s">
        <v>91</v>
      </c>
      <c r="B55" s="126"/>
      <c r="C55" s="126"/>
      <c r="D55" s="126"/>
      <c r="E55" s="126"/>
      <c r="F55" s="126"/>
      <c r="G55" s="126"/>
      <c r="H55" s="127"/>
    </row>
    <row r="56" spans="1:8" ht="17.25" customHeight="1">
      <c r="A56" s="89" t="s">
        <v>79</v>
      </c>
      <c r="B56" s="30">
        <v>2014</v>
      </c>
      <c r="C56" s="77">
        <v>0</v>
      </c>
      <c r="D56" s="24"/>
      <c r="E56" s="77">
        <v>0</v>
      </c>
      <c r="F56" s="24"/>
      <c r="G56" s="90" t="s">
        <v>104</v>
      </c>
      <c r="H56" s="117" t="s">
        <v>24</v>
      </c>
    </row>
    <row r="57" spans="1:8" ht="13.5" customHeight="1">
      <c r="A57" s="89"/>
      <c r="B57" s="30">
        <v>2015</v>
      </c>
      <c r="C57" s="77">
        <v>0</v>
      </c>
      <c r="D57" s="24"/>
      <c r="E57" s="77">
        <v>0</v>
      </c>
      <c r="F57" s="24"/>
      <c r="G57" s="90"/>
      <c r="H57" s="117"/>
    </row>
    <row r="58" spans="1:8" ht="18" customHeight="1">
      <c r="A58" s="89"/>
      <c r="B58" s="30">
        <v>2016</v>
      </c>
      <c r="C58" s="77">
        <v>0</v>
      </c>
      <c r="D58" s="24"/>
      <c r="E58" s="77">
        <v>0</v>
      </c>
      <c r="F58" s="24"/>
      <c r="G58" s="90"/>
      <c r="H58" s="117"/>
    </row>
    <row r="59" spans="1:55" s="5" customFormat="1" ht="18.75" customHeight="1">
      <c r="A59" s="119" t="s">
        <v>80</v>
      </c>
      <c r="B59" s="44">
        <v>2014</v>
      </c>
      <c r="C59" s="45">
        <f>D59+E59+F59</f>
        <v>0</v>
      </c>
      <c r="D59" s="45"/>
      <c r="E59" s="45">
        <v>0</v>
      </c>
      <c r="F59" s="45"/>
      <c r="G59" s="120" t="s">
        <v>63</v>
      </c>
      <c r="H59" s="128" t="s">
        <v>33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s="5" customFormat="1" ht="27" customHeight="1">
      <c r="A60" s="119"/>
      <c r="B60" s="44">
        <v>2015</v>
      </c>
      <c r="C60" s="45">
        <f>D60+E60+F60</f>
        <v>820.233</v>
      </c>
      <c r="D60" s="45"/>
      <c r="E60" s="45">
        <v>820.233</v>
      </c>
      <c r="F60" s="45"/>
      <c r="G60" s="120"/>
      <c r="H60" s="12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s="5" customFormat="1" ht="19.5" customHeight="1">
      <c r="A61" s="119"/>
      <c r="B61" s="44">
        <v>2016</v>
      </c>
      <c r="C61" s="45">
        <v>1163.34</v>
      </c>
      <c r="D61" s="45"/>
      <c r="E61" s="76">
        <v>1163.34</v>
      </c>
      <c r="F61" s="45"/>
      <c r="G61" s="120"/>
      <c r="H61" s="12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s="5" customFormat="1" ht="20.25" customHeight="1">
      <c r="A62" s="119" t="s">
        <v>81</v>
      </c>
      <c r="B62" s="44">
        <v>2014</v>
      </c>
      <c r="C62" s="45">
        <f>D62+E62+F62</f>
        <v>0</v>
      </c>
      <c r="D62" s="45"/>
      <c r="E62" s="45">
        <v>0</v>
      </c>
      <c r="F62" s="45"/>
      <c r="G62" s="120" t="s">
        <v>63</v>
      </c>
      <c r="H62" s="12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s="5" customFormat="1" ht="24.75" customHeight="1">
      <c r="A63" s="119"/>
      <c r="B63" s="44">
        <v>2015</v>
      </c>
      <c r="C63" s="45">
        <f>D63+E63+F63</f>
        <v>247.7104</v>
      </c>
      <c r="D63" s="45"/>
      <c r="E63" s="45">
        <v>247.7104</v>
      </c>
      <c r="F63" s="45"/>
      <c r="G63" s="120"/>
      <c r="H63" s="12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s="5" customFormat="1" ht="17.25" customHeight="1">
      <c r="A64" s="119"/>
      <c r="B64" s="44">
        <v>2016</v>
      </c>
      <c r="C64" s="45">
        <v>351.329</v>
      </c>
      <c r="D64" s="45"/>
      <c r="E64" s="76">
        <v>351.329</v>
      </c>
      <c r="F64" s="45"/>
      <c r="G64" s="120"/>
      <c r="H64" s="12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s="5" customFormat="1" ht="17.25" customHeight="1">
      <c r="A65" s="111" t="s">
        <v>82</v>
      </c>
      <c r="B65" s="44">
        <v>2014</v>
      </c>
      <c r="C65" s="45">
        <v>0</v>
      </c>
      <c r="D65" s="45"/>
      <c r="E65" s="45">
        <v>0</v>
      </c>
      <c r="F65" s="45"/>
      <c r="G65" s="129" t="s">
        <v>63</v>
      </c>
      <c r="H65" s="12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s="5" customFormat="1" ht="17.25" customHeight="1">
      <c r="A66" s="112"/>
      <c r="B66" s="44">
        <v>2015</v>
      </c>
      <c r="C66" s="45">
        <v>0</v>
      </c>
      <c r="D66" s="45"/>
      <c r="E66" s="45">
        <v>0</v>
      </c>
      <c r="F66" s="45"/>
      <c r="G66" s="130"/>
      <c r="H66" s="12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s="5" customFormat="1" ht="17.25" customHeight="1">
      <c r="A67" s="113"/>
      <c r="B67" s="44">
        <v>2016</v>
      </c>
      <c r="C67" s="45">
        <v>11.502</v>
      </c>
      <c r="D67" s="45"/>
      <c r="E67" s="76">
        <v>11.502</v>
      </c>
      <c r="F67" s="45"/>
      <c r="G67" s="131"/>
      <c r="H67" s="12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s="5" customFormat="1" ht="17.25" customHeight="1">
      <c r="A68" s="119" t="s">
        <v>83</v>
      </c>
      <c r="B68" s="44">
        <v>2014</v>
      </c>
      <c r="C68" s="45">
        <f>D68+E68+F68</f>
        <v>0</v>
      </c>
      <c r="D68" s="45"/>
      <c r="E68" s="45">
        <v>0</v>
      </c>
      <c r="F68" s="45"/>
      <c r="G68" s="120" t="s">
        <v>63</v>
      </c>
      <c r="H68" s="12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s="5" customFormat="1" ht="27" customHeight="1">
      <c r="A69" s="119"/>
      <c r="B69" s="44">
        <v>2015</v>
      </c>
      <c r="C69" s="45">
        <v>6.088</v>
      </c>
      <c r="D69" s="45"/>
      <c r="E69" s="45">
        <v>6.088</v>
      </c>
      <c r="F69" s="45"/>
      <c r="G69" s="120"/>
      <c r="H69" s="12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s="5" customFormat="1" ht="17.25" customHeight="1">
      <c r="A70" s="119"/>
      <c r="B70" s="44">
        <v>2016</v>
      </c>
      <c r="C70" s="45">
        <v>13.1</v>
      </c>
      <c r="D70" s="45"/>
      <c r="E70" s="76">
        <v>13.1</v>
      </c>
      <c r="F70" s="45"/>
      <c r="G70" s="120"/>
      <c r="H70" s="12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s="5" customFormat="1" ht="18.75">
      <c r="A71" s="119" t="s">
        <v>84</v>
      </c>
      <c r="B71" s="44">
        <v>2014</v>
      </c>
      <c r="C71" s="45">
        <f>D71+E71+F71</f>
        <v>0</v>
      </c>
      <c r="D71" s="45"/>
      <c r="E71" s="45">
        <v>0</v>
      </c>
      <c r="F71" s="45"/>
      <c r="G71" s="120" t="s">
        <v>63</v>
      </c>
      <c r="H71" s="12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s="5" customFormat="1" ht="18.75">
      <c r="A72" s="119"/>
      <c r="B72" s="44">
        <v>2015</v>
      </c>
      <c r="C72" s="45">
        <v>24.15</v>
      </c>
      <c r="D72" s="45"/>
      <c r="E72" s="45">
        <v>24.15</v>
      </c>
      <c r="F72" s="45"/>
      <c r="G72" s="120"/>
      <c r="H72" s="12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s="5" customFormat="1" ht="18.75" customHeight="1">
      <c r="A73" s="119"/>
      <c r="B73" s="44">
        <v>2016</v>
      </c>
      <c r="C73" s="45">
        <f>D73+E73+F73</f>
        <v>335.026</v>
      </c>
      <c r="D73" s="45"/>
      <c r="E73" s="76">
        <v>335.026</v>
      </c>
      <c r="F73" s="45"/>
      <c r="G73" s="120"/>
      <c r="H73" s="12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s="5" customFormat="1" ht="18.75" customHeight="1">
      <c r="A74" s="108" t="s">
        <v>85</v>
      </c>
      <c r="B74" s="44">
        <v>2014</v>
      </c>
      <c r="C74" s="45">
        <v>0</v>
      </c>
      <c r="D74" s="45"/>
      <c r="E74" s="45">
        <v>0</v>
      </c>
      <c r="F74" s="45"/>
      <c r="G74" s="129" t="s">
        <v>63</v>
      </c>
      <c r="H74" s="12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s="5" customFormat="1" ht="18.75" customHeight="1">
      <c r="A75" s="109"/>
      <c r="B75" s="44">
        <v>2015</v>
      </c>
      <c r="C75" s="45">
        <v>3.4</v>
      </c>
      <c r="D75" s="45"/>
      <c r="E75" s="45">
        <v>3.4</v>
      </c>
      <c r="F75" s="45"/>
      <c r="G75" s="130"/>
      <c r="H75" s="12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s="5" customFormat="1" ht="18.75" customHeight="1">
      <c r="A76" s="110"/>
      <c r="B76" s="44">
        <v>2016</v>
      </c>
      <c r="C76" s="45">
        <v>12.19</v>
      </c>
      <c r="D76" s="45"/>
      <c r="E76" s="76">
        <v>12.19</v>
      </c>
      <c r="F76" s="45"/>
      <c r="G76" s="131"/>
      <c r="H76" s="12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s="5" customFormat="1" ht="18.75">
      <c r="A77" s="119" t="s">
        <v>86</v>
      </c>
      <c r="B77" s="44">
        <v>2014</v>
      </c>
      <c r="C77" s="45">
        <v>0</v>
      </c>
      <c r="D77" s="45"/>
      <c r="E77" s="45">
        <v>0</v>
      </c>
      <c r="F77" s="45"/>
      <c r="G77" s="120" t="s">
        <v>63</v>
      </c>
      <c r="H77" s="12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s="5" customFormat="1" ht="18.75">
      <c r="A78" s="119"/>
      <c r="B78" s="44">
        <v>2015</v>
      </c>
      <c r="C78" s="45">
        <v>190.1358</v>
      </c>
      <c r="D78" s="45"/>
      <c r="E78" s="45">
        <v>190.1358</v>
      </c>
      <c r="F78" s="45"/>
      <c r="G78" s="120"/>
      <c r="H78" s="12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s="5" customFormat="1" ht="18.75">
      <c r="A79" s="119"/>
      <c r="B79" s="44">
        <v>2016</v>
      </c>
      <c r="C79" s="46">
        <v>0</v>
      </c>
      <c r="D79" s="46"/>
      <c r="E79" s="75">
        <v>0</v>
      </c>
      <c r="F79" s="45"/>
      <c r="G79" s="120"/>
      <c r="H79" s="12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s="5" customFormat="1" ht="16.5" customHeight="1">
      <c r="A80" s="119" t="s">
        <v>87</v>
      </c>
      <c r="B80" s="44">
        <v>2014</v>
      </c>
      <c r="C80" s="45">
        <f>D80+E80+F80</f>
        <v>0</v>
      </c>
      <c r="D80" s="45"/>
      <c r="E80" s="45">
        <v>0</v>
      </c>
      <c r="F80" s="45"/>
      <c r="G80" s="120" t="s">
        <v>63</v>
      </c>
      <c r="H80" s="12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s="5" customFormat="1" ht="16.5" customHeight="1">
      <c r="A81" s="119"/>
      <c r="B81" s="44">
        <v>2015</v>
      </c>
      <c r="C81" s="45">
        <v>1599.70625</v>
      </c>
      <c r="D81" s="45"/>
      <c r="E81" s="45">
        <v>1599.70625</v>
      </c>
      <c r="F81" s="45"/>
      <c r="G81" s="120"/>
      <c r="H81" s="12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s="5" customFormat="1" ht="18" customHeight="1">
      <c r="A82" s="119"/>
      <c r="B82" s="44">
        <v>2016</v>
      </c>
      <c r="C82" s="45">
        <v>1319.1</v>
      </c>
      <c r="D82" s="45"/>
      <c r="E82" s="76">
        <v>1319.1</v>
      </c>
      <c r="F82" s="45"/>
      <c r="G82" s="120"/>
      <c r="H82" s="12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s="5" customFormat="1" ht="21" customHeight="1">
      <c r="A83" s="119" t="s">
        <v>88</v>
      </c>
      <c r="B83" s="44">
        <v>2014</v>
      </c>
      <c r="C83" s="45">
        <f>D83+E83+F83</f>
        <v>0</v>
      </c>
      <c r="D83" s="45"/>
      <c r="E83" s="45">
        <v>0</v>
      </c>
      <c r="F83" s="45"/>
      <c r="G83" s="120" t="s">
        <v>63</v>
      </c>
      <c r="H83" s="12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s="5" customFormat="1" ht="19.5" customHeight="1">
      <c r="A84" s="119"/>
      <c r="B84" s="44">
        <v>2015</v>
      </c>
      <c r="C84" s="45">
        <v>0</v>
      </c>
      <c r="D84" s="45"/>
      <c r="E84" s="45">
        <v>0</v>
      </c>
      <c r="F84" s="45"/>
      <c r="G84" s="120"/>
      <c r="H84" s="12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s="5" customFormat="1" ht="18" customHeight="1">
      <c r="A85" s="119"/>
      <c r="B85" s="44">
        <v>2016</v>
      </c>
      <c r="C85" s="45">
        <v>0.248</v>
      </c>
      <c r="D85" s="45"/>
      <c r="E85" s="76">
        <v>0.248</v>
      </c>
      <c r="F85" s="45"/>
      <c r="G85" s="120"/>
      <c r="H85" s="12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s="5" customFormat="1" ht="14.25" customHeight="1">
      <c r="A86" s="111" t="s">
        <v>99</v>
      </c>
      <c r="B86" s="44">
        <v>2014</v>
      </c>
      <c r="C86" s="45">
        <v>0</v>
      </c>
      <c r="D86" s="45"/>
      <c r="E86" s="45">
        <v>0</v>
      </c>
      <c r="F86" s="45"/>
      <c r="G86" s="129" t="s">
        <v>63</v>
      </c>
      <c r="H86" s="12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s="5" customFormat="1" ht="14.25" customHeight="1">
      <c r="A87" s="112"/>
      <c r="B87" s="44">
        <v>2015</v>
      </c>
      <c r="C87" s="45">
        <v>18.15</v>
      </c>
      <c r="D87" s="45"/>
      <c r="E87" s="45">
        <v>18.15</v>
      </c>
      <c r="F87" s="45"/>
      <c r="G87" s="130"/>
      <c r="H87" s="12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s="5" customFormat="1" ht="21" customHeight="1">
      <c r="A88" s="113"/>
      <c r="B88" s="44">
        <v>2016</v>
      </c>
      <c r="C88" s="45">
        <v>42.85</v>
      </c>
      <c r="D88" s="45"/>
      <c r="E88" s="76">
        <f>39.05+3.8</f>
        <v>42.849999999999994</v>
      </c>
      <c r="F88" s="45"/>
      <c r="G88" s="131"/>
      <c r="H88" s="12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s="5" customFormat="1" ht="17.25" customHeight="1">
      <c r="A89" s="119" t="s">
        <v>89</v>
      </c>
      <c r="B89" s="44">
        <v>2014</v>
      </c>
      <c r="C89" s="45">
        <v>0</v>
      </c>
      <c r="D89" s="45"/>
      <c r="E89" s="45">
        <v>0</v>
      </c>
      <c r="F89" s="45"/>
      <c r="G89" s="120" t="s">
        <v>63</v>
      </c>
      <c r="H89" s="12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s="5" customFormat="1" ht="18.75" customHeight="1">
      <c r="A90" s="119"/>
      <c r="B90" s="44">
        <v>2015</v>
      </c>
      <c r="C90" s="45">
        <v>0</v>
      </c>
      <c r="D90" s="45"/>
      <c r="E90" s="45">
        <v>0</v>
      </c>
      <c r="F90" s="45"/>
      <c r="G90" s="120"/>
      <c r="H90" s="12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s="5" customFormat="1" ht="18" customHeight="1">
      <c r="A91" s="119"/>
      <c r="B91" s="44">
        <v>2016</v>
      </c>
      <c r="C91" s="45">
        <v>0</v>
      </c>
      <c r="D91" s="45"/>
      <c r="E91" s="45">
        <v>0</v>
      </c>
      <c r="F91" s="45"/>
      <c r="G91" s="120"/>
      <c r="H91" s="12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s="5" customFormat="1" ht="15.75" customHeight="1">
      <c r="A92" s="119" t="s">
        <v>90</v>
      </c>
      <c r="B92" s="44">
        <v>2014</v>
      </c>
      <c r="C92" s="45">
        <f>D92+E92+F92</f>
        <v>0</v>
      </c>
      <c r="D92" s="45"/>
      <c r="E92" s="45">
        <v>0</v>
      </c>
      <c r="F92" s="45"/>
      <c r="G92" s="120" t="s">
        <v>63</v>
      </c>
      <c r="H92" s="12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8" ht="21.75" customHeight="1">
      <c r="A93" s="119"/>
      <c r="B93" s="44">
        <v>2015</v>
      </c>
      <c r="C93" s="45">
        <v>744.26531</v>
      </c>
      <c r="D93" s="45"/>
      <c r="E93" s="45">
        <v>744.26531</v>
      </c>
      <c r="F93" s="45"/>
      <c r="G93" s="120"/>
      <c r="H93" s="128"/>
    </row>
    <row r="94" spans="1:8" ht="19.5" customHeight="1">
      <c r="A94" s="119"/>
      <c r="B94" s="44">
        <v>2016</v>
      </c>
      <c r="C94" s="45">
        <v>880.64014</v>
      </c>
      <c r="D94" s="45"/>
      <c r="E94" s="76">
        <v>880.64014</v>
      </c>
      <c r="F94" s="45"/>
      <c r="G94" s="120"/>
      <c r="H94" s="128"/>
    </row>
    <row r="95" spans="1:8" ht="51" customHeight="1">
      <c r="A95" s="73" t="s">
        <v>100</v>
      </c>
      <c r="B95" s="44">
        <v>2016</v>
      </c>
      <c r="C95" s="45">
        <v>32.48186</v>
      </c>
      <c r="D95" s="45"/>
      <c r="E95" s="76">
        <v>32.48186</v>
      </c>
      <c r="F95" s="45"/>
      <c r="G95" s="45" t="s">
        <v>63</v>
      </c>
      <c r="H95" s="74"/>
    </row>
    <row r="96" spans="1:8" ht="37.5" customHeight="1">
      <c r="A96" s="73" t="s">
        <v>101</v>
      </c>
      <c r="B96" s="44">
        <v>2016</v>
      </c>
      <c r="C96" s="46">
        <v>150</v>
      </c>
      <c r="D96" s="45"/>
      <c r="E96" s="75">
        <v>150</v>
      </c>
      <c r="F96" s="45"/>
      <c r="G96" s="45" t="s">
        <v>63</v>
      </c>
      <c r="H96" s="74"/>
    </row>
    <row r="97" spans="1:8" ht="48.75" customHeight="1">
      <c r="A97" s="73" t="s">
        <v>121</v>
      </c>
      <c r="B97" s="44">
        <v>2016</v>
      </c>
      <c r="C97" s="46">
        <v>120</v>
      </c>
      <c r="D97" s="45"/>
      <c r="E97" s="75">
        <v>120</v>
      </c>
      <c r="F97" s="45"/>
      <c r="G97" s="45" t="s">
        <v>63</v>
      </c>
      <c r="H97" s="74"/>
    </row>
    <row r="98" spans="1:9" ht="27" customHeight="1">
      <c r="A98" s="47" t="s">
        <v>98</v>
      </c>
      <c r="B98" s="44" t="s">
        <v>25</v>
      </c>
      <c r="C98" s="43">
        <f>D98+E98+F98</f>
        <v>8085.645759999999</v>
      </c>
      <c r="D98" s="43"/>
      <c r="E98" s="48">
        <f>E99+E100+E101</f>
        <v>8085.645759999999</v>
      </c>
      <c r="F98" s="43"/>
      <c r="G98" s="39"/>
      <c r="H98" s="28"/>
      <c r="I98" s="18"/>
    </row>
    <row r="99" spans="1:9" ht="18.75">
      <c r="A99" s="118" t="s">
        <v>38</v>
      </c>
      <c r="B99" s="45">
        <v>2014</v>
      </c>
      <c r="C99" s="43">
        <f>D99+E99+F99</f>
        <v>0</v>
      </c>
      <c r="D99" s="43"/>
      <c r="E99" s="43">
        <f>E59+E62+E71+E77+E80+E89+E92+E83</f>
        <v>0</v>
      </c>
      <c r="F99" s="43"/>
      <c r="G99" s="39"/>
      <c r="H99" s="28"/>
      <c r="I99" s="18"/>
    </row>
    <row r="100" spans="1:8" ht="18.75">
      <c r="A100" s="118"/>
      <c r="B100" s="45">
        <v>2015</v>
      </c>
      <c r="C100" s="43">
        <f>D100+E100+F100</f>
        <v>3653.83876</v>
      </c>
      <c r="D100" s="43"/>
      <c r="E100" s="48">
        <f>E60+E63+E72+E78+E81+E90+E93+E69+E84+E87+E75+E66</f>
        <v>3653.83876</v>
      </c>
      <c r="F100" s="43"/>
      <c r="G100" s="39"/>
      <c r="H100" s="28"/>
    </row>
    <row r="101" spans="1:8" ht="18.75">
      <c r="A101" s="118"/>
      <c r="B101" s="45">
        <v>2016</v>
      </c>
      <c r="C101" s="49">
        <f>D101+E101+F101</f>
        <v>4431.806999999999</v>
      </c>
      <c r="D101" s="43"/>
      <c r="E101" s="48">
        <f>E61+E64+E67+E70+E73+E76+E79+E82+E85+E88+E94+E95+E96+E97</f>
        <v>4431.806999999999</v>
      </c>
      <c r="F101" s="43"/>
      <c r="G101" s="50"/>
      <c r="H101" s="28"/>
    </row>
    <row r="102" spans="1:8" ht="18.75">
      <c r="A102" s="51" t="s">
        <v>26</v>
      </c>
      <c r="B102" s="52" t="s">
        <v>25</v>
      </c>
      <c r="C102" s="53">
        <f>C103+C104+C105</f>
        <v>23300.84102</v>
      </c>
      <c r="D102" s="54">
        <f>D103+D104+D105</f>
        <v>0</v>
      </c>
      <c r="E102" s="53">
        <f>E103+E104+E105</f>
        <v>23300.84102</v>
      </c>
      <c r="F102" s="54">
        <f>F103+F104+F105</f>
        <v>0</v>
      </c>
      <c r="G102" s="55"/>
      <c r="H102" s="29"/>
    </row>
    <row r="103" spans="1:8" ht="18.75">
      <c r="A103" s="51" t="s">
        <v>32</v>
      </c>
      <c r="B103" s="52">
        <v>2014</v>
      </c>
      <c r="C103" s="52">
        <f>C19+C20+C25+C28+C31+C35+C38+C41+C44+C47+C50+C56</f>
        <v>7898.1952599999995</v>
      </c>
      <c r="D103" s="57">
        <f>D19+D20+D25+D28+D31+D35+D38+D41+D44+D47+D50+D56</f>
        <v>0</v>
      </c>
      <c r="E103" s="52">
        <f>E19+E20+E25+E28+E31+E35+E38+E41+E44+E47+E50+E56</f>
        <v>7898.1952599999995</v>
      </c>
      <c r="F103" s="57">
        <f>F19+F20+F25+F28+F31+F35+F38+F41+F44+F47+F50+F56</f>
        <v>0</v>
      </c>
      <c r="G103" s="55"/>
      <c r="H103" s="29"/>
    </row>
    <row r="104" spans="1:8" ht="18.75">
      <c r="A104" s="56"/>
      <c r="B104" s="52">
        <v>2015</v>
      </c>
      <c r="C104" s="53">
        <f>D104+E104+F104</f>
        <v>10943.83876</v>
      </c>
      <c r="D104" s="54">
        <f>D22+D21+D26+D29+D32+D36+D39+D42+D45+D48+D51+D57+D60+D63+D72+D78+D81+D90+D93</f>
        <v>0</v>
      </c>
      <c r="E104" s="53">
        <f>E100+E32+E21</f>
        <v>10943.83876</v>
      </c>
      <c r="F104" s="54">
        <f>F22+F21+F26+F29+F32+F36+F39+F42+F45+F48+F51+F57+F60+F63+F72+F78+F81+F90+F93</f>
        <v>0</v>
      </c>
      <c r="G104" s="55"/>
      <c r="H104" s="29"/>
    </row>
    <row r="105" spans="1:8" ht="18.75">
      <c r="A105" s="56"/>
      <c r="B105" s="52">
        <v>2016</v>
      </c>
      <c r="C105" s="62">
        <f>C101+C23</f>
        <v>4458.806999999999</v>
      </c>
      <c r="D105" s="57">
        <f>D101+D33+D24+D23</f>
        <v>0</v>
      </c>
      <c r="E105" s="62">
        <f>E101+E23</f>
        <v>4458.806999999999</v>
      </c>
      <c r="F105" s="57">
        <f>F23+F24+F27+F30+F33+F37+F40+F43+F46+F49+F52+F58+F61+F64+F73+F79+F82+F91+F94</f>
        <v>0</v>
      </c>
      <c r="G105" s="55"/>
      <c r="H105" s="29"/>
    </row>
    <row r="106" spans="1:7" ht="15">
      <c r="A106" s="58"/>
      <c r="B106" s="59"/>
      <c r="C106" s="59"/>
      <c r="D106" s="59"/>
      <c r="E106" s="59"/>
      <c r="F106" s="59"/>
      <c r="G106" s="59"/>
    </row>
    <row r="107" ht="15.75">
      <c r="A107" s="79" t="s">
        <v>123</v>
      </c>
    </row>
    <row r="109" ht="15">
      <c r="E109" s="35">
        <f>E101+E23</f>
        <v>4458.806999999999</v>
      </c>
    </row>
  </sheetData>
  <sheetProtection/>
  <mergeCells count="88">
    <mergeCell ref="A54:H54"/>
    <mergeCell ref="A55:H55"/>
    <mergeCell ref="G2:H2"/>
    <mergeCell ref="G3:H3"/>
    <mergeCell ref="A6:A8"/>
    <mergeCell ref="A28:A30"/>
    <mergeCell ref="B21:B22"/>
    <mergeCell ref="A16:A18"/>
    <mergeCell ref="A15:H15"/>
    <mergeCell ref="G1:H1"/>
    <mergeCell ref="A13:H13"/>
    <mergeCell ref="A14:H14"/>
    <mergeCell ref="F7:F8"/>
    <mergeCell ref="A5:H5"/>
    <mergeCell ref="B6:B8"/>
    <mergeCell ref="C6:C8"/>
    <mergeCell ref="A4:H4"/>
    <mergeCell ref="H6:H8"/>
    <mergeCell ref="A9:H9"/>
    <mergeCell ref="H47:H49"/>
    <mergeCell ref="H35:H37"/>
    <mergeCell ref="A34:H34"/>
    <mergeCell ref="A35:A37"/>
    <mergeCell ref="G35:G37"/>
    <mergeCell ref="G16:G18"/>
    <mergeCell ref="A38:A40"/>
    <mergeCell ref="G38:G40"/>
    <mergeCell ref="G44:G46"/>
    <mergeCell ref="G25:G27"/>
    <mergeCell ref="H28:H30"/>
    <mergeCell ref="G28:G30"/>
    <mergeCell ref="H16:H18"/>
    <mergeCell ref="G6:G8"/>
    <mergeCell ref="D7:E7"/>
    <mergeCell ref="A10:H10"/>
    <mergeCell ref="A11:H11"/>
    <mergeCell ref="A12:H12"/>
    <mergeCell ref="D6:F6"/>
    <mergeCell ref="H25:H27"/>
    <mergeCell ref="H38:H40"/>
    <mergeCell ref="G41:G43"/>
    <mergeCell ref="A41:A43"/>
    <mergeCell ref="A44:A46"/>
    <mergeCell ref="A62:A64"/>
    <mergeCell ref="G50:G52"/>
    <mergeCell ref="G47:G49"/>
    <mergeCell ref="A47:A49"/>
    <mergeCell ref="H44:H46"/>
    <mergeCell ref="H41:H43"/>
    <mergeCell ref="A92:A94"/>
    <mergeCell ref="G62:G64"/>
    <mergeCell ref="G71:G73"/>
    <mergeCell ref="G77:G79"/>
    <mergeCell ref="G92:G94"/>
    <mergeCell ref="A65:A67"/>
    <mergeCell ref="G65:G67"/>
    <mergeCell ref="G74:G76"/>
    <mergeCell ref="G86:G88"/>
    <mergeCell ref="A71:A73"/>
    <mergeCell ref="A77:A79"/>
    <mergeCell ref="A80:A82"/>
    <mergeCell ref="H59:H94"/>
    <mergeCell ref="A89:A91"/>
    <mergeCell ref="G59:G61"/>
    <mergeCell ref="G80:G82"/>
    <mergeCell ref="G89:G91"/>
    <mergeCell ref="A83:A85"/>
    <mergeCell ref="G83:G85"/>
    <mergeCell ref="A99:A101"/>
    <mergeCell ref="A68:A70"/>
    <mergeCell ref="G68:G70"/>
    <mergeCell ref="B23:B24"/>
    <mergeCell ref="A19:A24"/>
    <mergeCell ref="A31:A33"/>
    <mergeCell ref="A59:A61"/>
    <mergeCell ref="A50:A52"/>
    <mergeCell ref="A56:A58"/>
    <mergeCell ref="G31:G33"/>
    <mergeCell ref="A74:A76"/>
    <mergeCell ref="A86:A88"/>
    <mergeCell ref="A25:A27"/>
    <mergeCell ref="H19:H24"/>
    <mergeCell ref="H31:H33"/>
    <mergeCell ref="B19:B20"/>
    <mergeCell ref="H56:H58"/>
    <mergeCell ref="H50:H52"/>
    <mergeCell ref="G56:G58"/>
    <mergeCell ref="A53:H53"/>
  </mergeCells>
  <printOptions/>
  <pageMargins left="0.7086614173228347" right="0.7086614173228347" top="0.15748031496062992" bottom="0.1968503937007874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2016-06-16T07:42:25Z</cp:lastPrinted>
  <dcterms:created xsi:type="dcterms:W3CDTF">2014-10-29T06:40:22Z</dcterms:created>
  <dcterms:modified xsi:type="dcterms:W3CDTF">2016-06-21T08:07:10Z</dcterms:modified>
  <cp:category/>
  <cp:version/>
  <cp:contentType/>
  <cp:contentStatus/>
</cp:coreProperties>
</file>