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625" windowWidth="14805" windowHeight="5490" activeTab="0"/>
  </bookViews>
  <sheets>
    <sheet name="Лист1" sheetId="1" r:id="rId1"/>
    <sheet name="Лист2" sheetId="2" r:id="rId2"/>
    <sheet name="Лист3" sheetId="3" r:id="rId3"/>
  </sheets>
  <definedNames>
    <definedName name="Par0" localSheetId="0">'Лист1'!$F$174</definedName>
    <definedName name="_xlnm.Print_Area" localSheetId="0">'Лист1'!$A$1:$I$67</definedName>
  </definedNames>
  <calcPr fullCalcOnLoad="1"/>
</workbook>
</file>

<file path=xl/sharedStrings.xml><?xml version="1.0" encoding="utf-8"?>
<sst xmlns="http://schemas.openxmlformats.org/spreadsheetml/2006/main" count="101" uniqueCount="46">
  <si>
    <t>3. Ресурсное обеспечение программы</t>
  </si>
  <si>
    <t>№ п/п</t>
  </si>
  <si>
    <t>Объем финансирования (тыс. руб.)</t>
  </si>
  <si>
    <t>В том числе:</t>
  </si>
  <si>
    <t>Внебюджетные средства</t>
  </si>
  <si>
    <t>Исполнители</t>
  </si>
  <si>
    <t>Субвенции</t>
  </si>
  <si>
    <t>Собственные доходы:</t>
  </si>
  <si>
    <t>Другие собственные доходы</t>
  </si>
  <si>
    <t>Итого по программе</t>
  </si>
  <si>
    <t>Итого по подпрограмме</t>
  </si>
  <si>
    <t>Итого по подпрограмм</t>
  </si>
  <si>
    <t>2015 год</t>
  </si>
  <si>
    <t>2016 год</t>
  </si>
  <si>
    <t>2017 год</t>
  </si>
  <si>
    <t>2018 год</t>
  </si>
  <si>
    <t>2019 год</t>
  </si>
  <si>
    <t>2020 год</t>
  </si>
  <si>
    <t>Администрация ЗАТО г.Радужный         МКУ «ГКМХ»</t>
  </si>
  <si>
    <t>Администрация ЗАТО г.Радужный   МКУ «ГКМХ»    КУМИ</t>
  </si>
  <si>
    <t>Приложение  № 1</t>
  </si>
  <si>
    <t>1.1.</t>
  </si>
  <si>
    <t>1.2.</t>
  </si>
  <si>
    <t>1.3.</t>
  </si>
  <si>
    <t>1.4.</t>
  </si>
  <si>
    <t>1.5.</t>
  </si>
  <si>
    <t>1.6.</t>
  </si>
  <si>
    <t>1.</t>
  </si>
  <si>
    <t xml:space="preserve">Администрация ЗАТО г.Радужный   МКУ «ГКМХ»   </t>
  </si>
  <si>
    <t>Субсидии, иные межбюджетные трансферты</t>
  </si>
  <si>
    <t>к постановлению администрации ЗАТО г. Радужный</t>
  </si>
  <si>
    <t>И. В. Лушникова, 3 42 95</t>
  </si>
  <si>
    <t>Владимирской области</t>
  </si>
  <si>
    <t>Наименование программы, подпрограмм</t>
  </si>
  <si>
    <t>Муниципальная программа "Обеспечение доступным и комфортным жильем населения ЗАТО г.Радужный Владимирской области"</t>
  </si>
  <si>
    <t>Подпрограмма 1 "Обеспечение территории ЗАТО г. Радужный Владимирской области документацией для осуществления градостроительной деятельности"</t>
  </si>
  <si>
    <t>Подпрограмма 2  "Стимулирование развития жилищного строительства ЗАТО  г. Радужный "</t>
  </si>
  <si>
    <r>
      <t xml:space="preserve">Подпрограмма 3 </t>
    </r>
    <r>
      <rPr>
        <b/>
        <sz val="12"/>
        <color indexed="8"/>
        <rFont val="Times New Roman"/>
        <family val="1"/>
      </rPr>
      <t>"</t>
    </r>
    <r>
      <rPr>
        <sz val="12"/>
        <color indexed="8"/>
        <rFont val="Times New Roman"/>
        <family val="1"/>
      </rPr>
      <t>Обеспечение жильем многодетных семей ЗАТО  г. Радужный"</t>
    </r>
  </si>
  <si>
    <t>Подпрограмма  4 "Создание условий для обеспечения доступным и комфортным жильем отдельных категорий граждан ЗАТО г.Радужный, установленных законодательством".</t>
  </si>
  <si>
    <t>Подпрограмма 5 "Социальное жилье ЗАТО г.Радужный".</t>
  </si>
  <si>
    <t>Подпрограмма 6 "Обеспечение жильем молодых семей ЗАТО г.Радужный"</t>
  </si>
  <si>
    <t xml:space="preserve">2021 год </t>
  </si>
  <si>
    <t xml:space="preserve">Срок исполнения, год </t>
  </si>
  <si>
    <t xml:space="preserve">2015-2021 годы </t>
  </si>
  <si>
    <t xml:space="preserve">2019 год </t>
  </si>
  <si>
    <t>от  23.11.2018   № 1706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</si>
</sst>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  <numFmt numFmtId="165" formatCode="#,##0.000_р_.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"/>
    <numFmt numFmtId="171" formatCode="#,##0.0000"/>
    <numFmt numFmtId="172" formatCode="0.0000"/>
    <numFmt numFmtId="173" formatCode="0.00000"/>
    <numFmt numFmtId="174" formatCode="0.000"/>
    <numFmt numFmtId="175" formatCode="0.0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8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Calibri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justify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4" fontId="4" fillId="0" borderId="10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 wrapText="1"/>
    </xf>
    <xf numFmtId="17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3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70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justify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/>
    </xf>
    <xf numFmtId="164" fontId="0" fillId="0" borderId="0" xfId="0" applyNumberForma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71" fontId="4" fillId="0" borderId="10" xfId="0" applyNumberFormat="1" applyFont="1" applyFill="1" applyBorder="1" applyAlignment="1">
      <alignment horizontal="center" vertical="center" wrapText="1"/>
    </xf>
    <xf numFmtId="170" fontId="7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65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/>
    </xf>
    <xf numFmtId="2" fontId="43" fillId="0" borderId="10" xfId="0" applyNumberFormat="1" applyFont="1" applyBorder="1" applyAlignment="1">
      <alignment horizontal="center"/>
    </xf>
    <xf numFmtId="174" fontId="4" fillId="0" borderId="10" xfId="0" applyNumberFormat="1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 wrapText="1"/>
    </xf>
    <xf numFmtId="170" fontId="4" fillId="0" borderId="10" xfId="0" applyNumberFormat="1" applyFont="1" applyFill="1" applyBorder="1" applyAlignment="1">
      <alignment horizontal="center" vertical="center" wrapText="1"/>
    </xf>
    <xf numFmtId="165" fontId="8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165" fontId="8" fillId="0" borderId="12" xfId="0" applyNumberFormat="1" applyFont="1" applyBorder="1" applyAlignment="1">
      <alignment horizontal="center"/>
    </xf>
    <xf numFmtId="0" fontId="8" fillId="0" borderId="10" xfId="0" applyFont="1" applyFill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4" fontId="3" fillId="0" borderId="14" xfId="0" applyNumberFormat="1" applyFont="1" applyFill="1" applyBorder="1" applyAlignment="1">
      <alignment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170" fontId="4" fillId="0" borderId="14" xfId="0" applyNumberFormat="1" applyFont="1" applyFill="1" applyBorder="1" applyAlignment="1">
      <alignment horizontal="center" vertical="center" wrapText="1"/>
    </xf>
    <xf numFmtId="4" fontId="44" fillId="0" borderId="10" xfId="0" applyNumberFormat="1" applyFont="1" applyBorder="1" applyAlignment="1">
      <alignment horizontal="center" vertical="center" wrapText="1"/>
    </xf>
    <xf numFmtId="165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tabSelected="1" zoomScalePageLayoutView="0" workbookViewId="0" topLeftCell="A1">
      <selection activeCell="G4" sqref="G4:I4"/>
    </sheetView>
  </sheetViews>
  <sheetFormatPr defaultColWidth="9.140625" defaultRowHeight="15"/>
  <cols>
    <col min="2" max="2" width="37.28125" style="0" customWidth="1"/>
    <col min="3" max="3" width="15.421875" style="0" customWidth="1"/>
    <col min="4" max="4" width="18.57421875" style="0" customWidth="1"/>
    <col min="5" max="5" width="14.140625" style="0" customWidth="1"/>
    <col min="6" max="6" width="18.28125" style="0" customWidth="1"/>
    <col min="7" max="7" width="29.7109375" style="0" customWidth="1"/>
    <col min="8" max="8" width="20.140625" style="0" customWidth="1"/>
    <col min="9" max="9" width="13.00390625" style="0" customWidth="1"/>
    <col min="10" max="10" width="10.28125" style="0" bestFit="1" customWidth="1"/>
    <col min="11" max="11" width="13.57421875" style="0" customWidth="1"/>
    <col min="12" max="12" width="13.7109375" style="0" customWidth="1"/>
  </cols>
  <sheetData>
    <row r="1" spans="1:9" ht="18.75">
      <c r="A1" s="2"/>
      <c r="B1" s="2"/>
      <c r="C1" s="2"/>
      <c r="D1" s="2"/>
      <c r="E1" s="2"/>
      <c r="F1" s="2"/>
      <c r="G1" s="72" t="s">
        <v>20</v>
      </c>
      <c r="H1" s="72"/>
      <c r="I1" s="72"/>
    </row>
    <row r="2" spans="1:9" ht="18.75">
      <c r="A2" s="2"/>
      <c r="B2" s="2"/>
      <c r="C2" s="2"/>
      <c r="D2" s="2"/>
      <c r="E2" s="2"/>
      <c r="F2" s="9"/>
      <c r="G2" s="72" t="s">
        <v>30</v>
      </c>
      <c r="H2" s="72"/>
      <c r="I2" s="72"/>
    </row>
    <row r="3" spans="1:9" ht="18.75">
      <c r="A3" s="2"/>
      <c r="B3" s="2"/>
      <c r="C3" s="2"/>
      <c r="D3" s="2"/>
      <c r="E3" s="2"/>
      <c r="F3" s="9"/>
      <c r="G3" s="72" t="s">
        <v>32</v>
      </c>
      <c r="H3" s="72"/>
      <c r="I3" s="72"/>
    </row>
    <row r="4" spans="1:9" ht="18.75">
      <c r="A4" s="2"/>
      <c r="B4" s="2"/>
      <c r="C4" s="2"/>
      <c r="D4" s="2"/>
      <c r="E4" s="2"/>
      <c r="G4" s="75" t="s">
        <v>45</v>
      </c>
      <c r="H4" s="75"/>
      <c r="I4" s="75"/>
    </row>
    <row r="5" spans="1:9" ht="18.75">
      <c r="A5" s="2"/>
      <c r="B5" s="2"/>
      <c r="C5" s="2"/>
      <c r="D5" s="2"/>
      <c r="E5" s="2"/>
      <c r="G5" s="31"/>
      <c r="H5" s="31"/>
      <c r="I5" s="31"/>
    </row>
    <row r="6" spans="1:9" ht="23.25">
      <c r="A6" s="65" t="s">
        <v>0</v>
      </c>
      <c r="B6" s="65"/>
      <c r="C6" s="65"/>
      <c r="D6" s="65"/>
      <c r="E6" s="65"/>
      <c r="F6" s="65"/>
      <c r="G6" s="65"/>
      <c r="H6" s="65"/>
      <c r="I6" s="65"/>
    </row>
    <row r="7" spans="1:10" ht="15">
      <c r="A7" s="71" t="s">
        <v>1</v>
      </c>
      <c r="B7" s="64" t="s">
        <v>33</v>
      </c>
      <c r="C7" s="64" t="s">
        <v>42</v>
      </c>
      <c r="D7" s="64" t="s">
        <v>2</v>
      </c>
      <c r="E7" s="63" t="s">
        <v>3</v>
      </c>
      <c r="F7" s="63"/>
      <c r="G7" s="63"/>
      <c r="H7" s="66" t="s">
        <v>4</v>
      </c>
      <c r="I7" s="66" t="s">
        <v>5</v>
      </c>
      <c r="J7" s="18"/>
    </row>
    <row r="8" spans="1:10" ht="30" customHeight="1">
      <c r="A8" s="71"/>
      <c r="B8" s="64"/>
      <c r="C8" s="64"/>
      <c r="D8" s="64"/>
      <c r="E8" s="73" t="s">
        <v>6</v>
      </c>
      <c r="F8" s="63" t="s">
        <v>7</v>
      </c>
      <c r="G8" s="63"/>
      <c r="H8" s="66"/>
      <c r="I8" s="66"/>
      <c r="J8" s="18"/>
    </row>
    <row r="9" spans="1:10" ht="45">
      <c r="A9" s="71"/>
      <c r="B9" s="64"/>
      <c r="C9" s="64"/>
      <c r="D9" s="64"/>
      <c r="E9" s="74"/>
      <c r="F9" s="16" t="s">
        <v>29</v>
      </c>
      <c r="G9" s="16" t="s">
        <v>8</v>
      </c>
      <c r="H9" s="66"/>
      <c r="I9" s="66"/>
      <c r="J9" s="18"/>
    </row>
    <row r="10" spans="1:10" ht="15">
      <c r="A10" s="1">
        <v>1</v>
      </c>
      <c r="B10" s="17">
        <v>2</v>
      </c>
      <c r="C10" s="17">
        <v>3</v>
      </c>
      <c r="D10" s="17">
        <v>4</v>
      </c>
      <c r="E10" s="17">
        <v>5</v>
      </c>
      <c r="F10" s="17">
        <v>6</v>
      </c>
      <c r="G10" s="17">
        <v>7</v>
      </c>
      <c r="H10" s="17">
        <v>8</v>
      </c>
      <c r="I10" s="17">
        <v>9</v>
      </c>
      <c r="J10" s="18"/>
    </row>
    <row r="11" spans="1:10" ht="18.75" customHeight="1">
      <c r="A11" s="67" t="s">
        <v>27</v>
      </c>
      <c r="B11" s="56" t="s">
        <v>34</v>
      </c>
      <c r="C11" s="26" t="s">
        <v>12</v>
      </c>
      <c r="D11" s="8">
        <f aca="true" t="shared" si="0" ref="D11:D17">F11+G11+H11+E11</f>
        <v>71050.64802000001</v>
      </c>
      <c r="E11" s="8">
        <f aca="true" t="shared" si="1" ref="E11:H14">E19+E27+E35+E43+E51+E59</f>
        <v>1182.96</v>
      </c>
      <c r="F11" s="8">
        <f t="shared" si="1"/>
        <v>33348.633</v>
      </c>
      <c r="G11" s="8">
        <f t="shared" si="1"/>
        <v>31474.05502</v>
      </c>
      <c r="H11" s="8">
        <f t="shared" si="1"/>
        <v>5045</v>
      </c>
      <c r="I11" s="53" t="s">
        <v>19</v>
      </c>
      <c r="J11" s="18"/>
    </row>
    <row r="12" spans="1:10" ht="19.5" customHeight="1">
      <c r="A12" s="68"/>
      <c r="B12" s="57"/>
      <c r="C12" s="26" t="s">
        <v>13</v>
      </c>
      <c r="D12" s="8">
        <f t="shared" si="0"/>
        <v>17217.12672</v>
      </c>
      <c r="E12" s="8">
        <f t="shared" si="1"/>
        <v>0</v>
      </c>
      <c r="F12" s="8">
        <f t="shared" si="1"/>
        <v>7399.04</v>
      </c>
      <c r="G12" s="8">
        <f t="shared" si="1"/>
        <v>6622.98972</v>
      </c>
      <c r="H12" s="8">
        <f t="shared" si="1"/>
        <v>3195.097</v>
      </c>
      <c r="I12" s="54"/>
      <c r="J12" s="18"/>
    </row>
    <row r="13" spans="1:10" ht="18.75" customHeight="1">
      <c r="A13" s="68"/>
      <c r="B13" s="57"/>
      <c r="C13" s="26" t="s">
        <v>14</v>
      </c>
      <c r="D13" s="8">
        <f t="shared" si="0"/>
        <v>21746.19653</v>
      </c>
      <c r="E13" s="8">
        <f t="shared" si="1"/>
        <v>0</v>
      </c>
      <c r="F13" s="8">
        <f t="shared" si="1"/>
        <v>11780.69</v>
      </c>
      <c r="G13" s="8">
        <f t="shared" si="1"/>
        <v>3700.0752300000004</v>
      </c>
      <c r="H13" s="8">
        <f t="shared" si="1"/>
        <v>6265.4313</v>
      </c>
      <c r="I13" s="54"/>
      <c r="J13" s="18"/>
    </row>
    <row r="14" spans="1:10" ht="15.75" customHeight="1">
      <c r="A14" s="68"/>
      <c r="B14" s="57"/>
      <c r="C14" s="26" t="s">
        <v>15</v>
      </c>
      <c r="D14" s="8">
        <f t="shared" si="0"/>
        <v>19675.319</v>
      </c>
      <c r="E14" s="8">
        <f t="shared" si="1"/>
        <v>0</v>
      </c>
      <c r="F14" s="8">
        <f t="shared" si="1"/>
        <v>9820.7</v>
      </c>
      <c r="G14" s="8">
        <f t="shared" si="1"/>
        <v>8684.618999999999</v>
      </c>
      <c r="H14" s="8">
        <f t="shared" si="1"/>
        <v>1170</v>
      </c>
      <c r="I14" s="54"/>
      <c r="J14" s="18"/>
    </row>
    <row r="15" spans="1:10" ht="15.75" customHeight="1">
      <c r="A15" s="68"/>
      <c r="B15" s="57"/>
      <c r="C15" s="26" t="s">
        <v>16</v>
      </c>
      <c r="D15" s="8">
        <f t="shared" si="0"/>
        <v>44292.003000000004</v>
      </c>
      <c r="E15" s="8">
        <f>E22+E31+E39+E47+E55+E63</f>
        <v>593.838</v>
      </c>
      <c r="F15" s="8">
        <f aca="true" t="shared" si="2" ref="F15:G17">F23+F31+F39+F47+F55+F63</f>
        <v>14636.7</v>
      </c>
      <c r="G15" s="8">
        <f t="shared" si="2"/>
        <v>27021.465</v>
      </c>
      <c r="H15" s="8">
        <f>H22+H31+H39+H47+H55+H63</f>
        <v>2040</v>
      </c>
      <c r="I15" s="54"/>
      <c r="J15" s="18"/>
    </row>
    <row r="16" spans="1:10" ht="15.75" customHeight="1">
      <c r="A16" s="68"/>
      <c r="B16" s="57"/>
      <c r="C16" s="26" t="s">
        <v>17</v>
      </c>
      <c r="D16" s="8">
        <f t="shared" si="0"/>
        <v>36981.103</v>
      </c>
      <c r="E16" s="8">
        <f>E23+E32+E40+E48+E56+E64</f>
        <v>593.838</v>
      </c>
      <c r="F16" s="8">
        <f t="shared" si="2"/>
        <v>9183.6</v>
      </c>
      <c r="G16" s="8">
        <f t="shared" si="2"/>
        <v>25163.665</v>
      </c>
      <c r="H16" s="8">
        <f>H23+H32+H40+H48+H56+H64</f>
        <v>2040</v>
      </c>
      <c r="I16" s="55"/>
      <c r="J16" s="18"/>
    </row>
    <row r="17" spans="1:10" ht="15.75" customHeight="1">
      <c r="A17" s="68"/>
      <c r="B17" s="58"/>
      <c r="C17" s="3" t="s">
        <v>41</v>
      </c>
      <c r="D17" s="8">
        <f t="shared" si="0"/>
        <v>45905</v>
      </c>
      <c r="E17" s="8">
        <f>E25+E33+E41+E49+E57+E65</f>
        <v>0</v>
      </c>
      <c r="F17" s="8">
        <f t="shared" si="2"/>
        <v>14577.8</v>
      </c>
      <c r="G17" s="8">
        <f>G25+G33+G41+G49+G57+G65</f>
        <v>30157.2</v>
      </c>
      <c r="H17" s="8">
        <f>H25+H33+H41+H49+H57+H65</f>
        <v>1170</v>
      </c>
      <c r="I17" s="44"/>
      <c r="J17" s="18"/>
    </row>
    <row r="18" spans="1:10" ht="31.5">
      <c r="A18" s="69"/>
      <c r="B18" s="15" t="s">
        <v>9</v>
      </c>
      <c r="C18" s="3" t="s">
        <v>43</v>
      </c>
      <c r="D18" s="8">
        <f>D11+D12+D13+D14+D15+D16+D17</f>
        <v>256867.39627000003</v>
      </c>
      <c r="E18" s="8">
        <f>E11+E12+E13+E14+E15+E16+E17</f>
        <v>2370.636</v>
      </c>
      <c r="F18" s="8">
        <f>F11+F12+F13+F14+F15+F16+F17</f>
        <v>100747.16300000002</v>
      </c>
      <c r="G18" s="8">
        <f>G11+G12+G13+G14+G15+G16+G17</f>
        <v>132824.06897000002</v>
      </c>
      <c r="H18" s="8">
        <f>H11+H12+H13+H14+H15+H16+H17</f>
        <v>20925.528299999998</v>
      </c>
      <c r="I18" s="20"/>
      <c r="J18" s="18"/>
    </row>
    <row r="19" spans="1:10" ht="15.75" customHeight="1">
      <c r="A19" s="70" t="s">
        <v>21</v>
      </c>
      <c r="B19" s="56" t="s">
        <v>35</v>
      </c>
      <c r="C19" s="26" t="s">
        <v>12</v>
      </c>
      <c r="D19" s="10">
        <f>E19+F19+G19+H19</f>
        <v>0</v>
      </c>
      <c r="E19" s="10"/>
      <c r="F19" s="10"/>
      <c r="G19" s="10">
        <v>0</v>
      </c>
      <c r="H19" s="21"/>
      <c r="I19" s="63" t="s">
        <v>19</v>
      </c>
      <c r="J19" s="18"/>
    </row>
    <row r="20" spans="1:10" ht="18" customHeight="1">
      <c r="A20" s="70"/>
      <c r="B20" s="57"/>
      <c r="C20" s="26" t="s">
        <v>13</v>
      </c>
      <c r="D20" s="4">
        <f>F20+G20+H20+E20</f>
        <v>710.9200000000001</v>
      </c>
      <c r="E20" s="10"/>
      <c r="F20" s="10">
        <v>359.92</v>
      </c>
      <c r="G20" s="10">
        <v>351</v>
      </c>
      <c r="H20" s="21"/>
      <c r="I20" s="63"/>
      <c r="J20" s="18"/>
    </row>
    <row r="21" spans="1:10" ht="15" customHeight="1">
      <c r="A21" s="70"/>
      <c r="B21" s="57"/>
      <c r="C21" s="52" t="s">
        <v>14</v>
      </c>
      <c r="D21" s="47">
        <f>E21+F21+G21+H21</f>
        <v>348</v>
      </c>
      <c r="E21" s="10"/>
      <c r="F21" s="48">
        <v>140.206</v>
      </c>
      <c r="G21" s="48">
        <v>207.794</v>
      </c>
      <c r="H21" s="46"/>
      <c r="I21" s="63"/>
      <c r="J21" s="18"/>
    </row>
    <row r="22" spans="1:10" ht="18.75">
      <c r="A22" s="70"/>
      <c r="B22" s="57"/>
      <c r="C22" s="3" t="s">
        <v>15</v>
      </c>
      <c r="D22" s="10">
        <f>E22+F22+G22+H22</f>
        <v>200</v>
      </c>
      <c r="E22" s="10"/>
      <c r="F22" s="10">
        <v>120</v>
      </c>
      <c r="G22" s="10">
        <v>80</v>
      </c>
      <c r="H22" s="22"/>
      <c r="I22" s="63"/>
      <c r="J22" s="18"/>
    </row>
    <row r="23" spans="1:10" ht="15.75">
      <c r="A23" s="70"/>
      <c r="B23" s="57"/>
      <c r="C23" s="3" t="s">
        <v>44</v>
      </c>
      <c r="D23" s="49">
        <f>SUM(E23:H23)</f>
        <v>2000</v>
      </c>
      <c r="E23" s="49"/>
      <c r="F23" s="49">
        <v>1200</v>
      </c>
      <c r="G23" s="49">
        <v>800</v>
      </c>
      <c r="H23" s="22"/>
      <c r="I23" s="63"/>
      <c r="J23" s="18"/>
    </row>
    <row r="24" spans="1:10" ht="16.5" customHeight="1">
      <c r="A24" s="70"/>
      <c r="B24" s="57"/>
      <c r="C24" s="3" t="s">
        <v>17</v>
      </c>
      <c r="D24" s="49">
        <f>SUM(E24:H24)</f>
        <v>150</v>
      </c>
      <c r="E24" s="49"/>
      <c r="F24" s="49">
        <v>150</v>
      </c>
      <c r="G24" s="49"/>
      <c r="H24" s="22"/>
      <c r="I24" s="63"/>
      <c r="J24" s="18"/>
    </row>
    <row r="25" spans="1:10" ht="33" customHeight="1">
      <c r="A25" s="70"/>
      <c r="B25" s="58"/>
      <c r="C25" s="3" t="s">
        <v>41</v>
      </c>
      <c r="D25" s="49">
        <f>SUM(E25:H25)</f>
        <v>1100</v>
      </c>
      <c r="E25" s="49"/>
      <c r="F25" s="49">
        <v>1100</v>
      </c>
      <c r="G25" s="49"/>
      <c r="H25" s="22"/>
      <c r="I25" s="63"/>
      <c r="J25" s="18"/>
    </row>
    <row r="26" spans="1:10" ht="30" customHeight="1">
      <c r="A26" s="70"/>
      <c r="B26" s="15" t="s">
        <v>10</v>
      </c>
      <c r="C26" s="3" t="s">
        <v>43</v>
      </c>
      <c r="D26" s="10">
        <f>E26+F26+G26+H26</f>
        <v>4508.92</v>
      </c>
      <c r="E26" s="10"/>
      <c r="F26" s="10">
        <f>SUM(F19:F25)</f>
        <v>3070.126</v>
      </c>
      <c r="G26" s="10">
        <f>SUM(G19:G25)</f>
        <v>1438.7939999999999</v>
      </c>
      <c r="H26" s="7"/>
      <c r="I26" s="63"/>
      <c r="J26" s="18"/>
    </row>
    <row r="27" spans="1:10" ht="22.5" customHeight="1">
      <c r="A27" s="59" t="s">
        <v>22</v>
      </c>
      <c r="B27" s="56" t="s">
        <v>36</v>
      </c>
      <c r="C27" s="26" t="s">
        <v>12</v>
      </c>
      <c r="D27" s="23">
        <f aca="true" t="shared" si="3" ref="D27:D57">E27+F27+G27+H27</f>
        <v>28450.15</v>
      </c>
      <c r="E27" s="4"/>
      <c r="F27" s="4">
        <v>8075</v>
      </c>
      <c r="G27" s="23">
        <v>20375.15</v>
      </c>
      <c r="H27" s="6"/>
      <c r="I27" s="63" t="s">
        <v>28</v>
      </c>
      <c r="J27" s="18"/>
    </row>
    <row r="28" spans="1:12" ht="15" customHeight="1">
      <c r="A28" s="60"/>
      <c r="B28" s="57"/>
      <c r="C28" s="26" t="s">
        <v>13</v>
      </c>
      <c r="D28" s="23">
        <f>E28+F28+G28+H28</f>
        <v>9911.35376</v>
      </c>
      <c r="E28" s="4"/>
      <c r="F28" s="10">
        <v>5285</v>
      </c>
      <c r="G28" s="24">
        <v>4626.35376</v>
      </c>
      <c r="H28" s="7"/>
      <c r="I28" s="63"/>
      <c r="J28" s="25"/>
      <c r="K28" s="13"/>
      <c r="L28" s="13"/>
    </row>
    <row r="29" spans="1:10" ht="15" customHeight="1">
      <c r="A29" s="60"/>
      <c r="B29" s="57"/>
      <c r="C29" s="26" t="s">
        <v>14</v>
      </c>
      <c r="D29" s="23">
        <f t="shared" si="3"/>
        <v>10498.19653</v>
      </c>
      <c r="E29" s="38"/>
      <c r="F29" s="38">
        <v>9301</v>
      </c>
      <c r="G29" s="23">
        <v>1197.19653</v>
      </c>
      <c r="H29" s="7"/>
      <c r="I29" s="63"/>
      <c r="J29" s="18"/>
    </row>
    <row r="30" spans="1:11" ht="18.75">
      <c r="A30" s="60"/>
      <c r="B30" s="57"/>
      <c r="C30" s="26" t="s">
        <v>15</v>
      </c>
      <c r="D30" s="38">
        <f t="shared" si="3"/>
        <v>14147.91</v>
      </c>
      <c r="E30" s="38"/>
      <c r="F30" s="34">
        <v>8713.5</v>
      </c>
      <c r="G30" s="34">
        <v>5434.41</v>
      </c>
      <c r="H30" s="7"/>
      <c r="I30" s="63"/>
      <c r="J30" s="25"/>
      <c r="K30" s="13"/>
    </row>
    <row r="31" spans="1:10" ht="18.75">
      <c r="A31" s="60"/>
      <c r="B31" s="57"/>
      <c r="C31" s="26" t="s">
        <v>16</v>
      </c>
      <c r="D31" s="10">
        <f t="shared" si="3"/>
        <v>4960</v>
      </c>
      <c r="E31" s="10"/>
      <c r="F31" s="43">
        <v>4464</v>
      </c>
      <c r="G31" s="10">
        <v>496</v>
      </c>
      <c r="H31" s="7"/>
      <c r="I31" s="63"/>
      <c r="J31" s="18"/>
    </row>
    <row r="32" spans="1:10" ht="18.75">
      <c r="A32" s="60"/>
      <c r="B32" s="57"/>
      <c r="C32" s="26" t="s">
        <v>17</v>
      </c>
      <c r="D32" s="10">
        <f t="shared" si="3"/>
        <v>7382</v>
      </c>
      <c r="E32" s="10"/>
      <c r="F32" s="43">
        <v>7382</v>
      </c>
      <c r="G32" s="10">
        <v>0</v>
      </c>
      <c r="H32" s="7"/>
      <c r="I32" s="63"/>
      <c r="J32" s="18"/>
    </row>
    <row r="33" spans="1:10" ht="18.75">
      <c r="A33" s="60"/>
      <c r="B33" s="58"/>
      <c r="C33" s="3" t="s">
        <v>41</v>
      </c>
      <c r="D33" s="10">
        <f t="shared" si="3"/>
        <v>17498</v>
      </c>
      <c r="E33" s="10"/>
      <c r="F33" s="43">
        <v>12498</v>
      </c>
      <c r="G33" s="10">
        <v>5000</v>
      </c>
      <c r="H33" s="7"/>
      <c r="I33" s="63"/>
      <c r="J33" s="18"/>
    </row>
    <row r="34" spans="1:10" ht="36.75" customHeight="1">
      <c r="A34" s="61"/>
      <c r="B34" s="15" t="s">
        <v>10</v>
      </c>
      <c r="C34" s="3" t="s">
        <v>43</v>
      </c>
      <c r="D34" s="8">
        <f>SUM(D27:D33)</f>
        <v>92847.61029</v>
      </c>
      <c r="E34" s="8">
        <f>SUM(E27:E33)</f>
        <v>0</v>
      </c>
      <c r="F34" s="8">
        <f>SUM(F27:F33)</f>
        <v>55718.5</v>
      </c>
      <c r="G34" s="8">
        <f>SUM(G27:G33)</f>
        <v>37129.11029</v>
      </c>
      <c r="H34" s="7"/>
      <c r="I34" s="63"/>
      <c r="J34" s="18"/>
    </row>
    <row r="35" spans="1:10" ht="18.75" customHeight="1">
      <c r="A35" s="59" t="s">
        <v>23</v>
      </c>
      <c r="B35" s="56" t="s">
        <v>37</v>
      </c>
      <c r="C35" s="26" t="s">
        <v>12</v>
      </c>
      <c r="D35" s="4">
        <f t="shared" si="3"/>
        <v>2520</v>
      </c>
      <c r="E35" s="32">
        <v>0</v>
      </c>
      <c r="F35" s="32">
        <v>837.9</v>
      </c>
      <c r="G35" s="32">
        <v>44.1</v>
      </c>
      <c r="H35" s="33">
        <v>1638</v>
      </c>
      <c r="I35" s="62" t="s">
        <v>28</v>
      </c>
      <c r="J35" s="18"/>
    </row>
    <row r="36" spans="1:10" ht="15" customHeight="1">
      <c r="A36" s="60"/>
      <c r="B36" s="57"/>
      <c r="C36" s="26" t="s">
        <v>13</v>
      </c>
      <c r="D36" s="4">
        <f t="shared" si="3"/>
        <v>0</v>
      </c>
      <c r="E36" s="5"/>
      <c r="F36" s="4">
        <v>0</v>
      </c>
      <c r="G36" s="4">
        <v>0</v>
      </c>
      <c r="H36" s="4">
        <v>0</v>
      </c>
      <c r="I36" s="62"/>
      <c r="J36" s="18"/>
    </row>
    <row r="37" spans="1:10" ht="15" customHeight="1">
      <c r="A37" s="60"/>
      <c r="B37" s="57"/>
      <c r="C37" s="26" t="s">
        <v>14</v>
      </c>
      <c r="D37" s="4">
        <f t="shared" si="3"/>
        <v>0</v>
      </c>
      <c r="E37" s="5"/>
      <c r="F37" s="4">
        <v>0</v>
      </c>
      <c r="G37" s="4">
        <v>0</v>
      </c>
      <c r="H37" s="4">
        <v>0</v>
      </c>
      <c r="I37" s="62"/>
      <c r="J37" s="18"/>
    </row>
    <row r="38" spans="1:10" ht="15" customHeight="1">
      <c r="A38" s="60"/>
      <c r="B38" s="57"/>
      <c r="C38" s="26" t="s">
        <v>15</v>
      </c>
      <c r="D38" s="4">
        <f t="shared" si="3"/>
        <v>2209.2</v>
      </c>
      <c r="E38" s="5">
        <v>0</v>
      </c>
      <c r="F38" s="39">
        <v>987.2</v>
      </c>
      <c r="G38" s="39">
        <v>52</v>
      </c>
      <c r="H38" s="40">
        <v>1170</v>
      </c>
      <c r="I38" s="62"/>
      <c r="J38" s="18"/>
    </row>
    <row r="39" spans="1:10" ht="15" customHeight="1">
      <c r="A39" s="60"/>
      <c r="B39" s="57"/>
      <c r="C39" s="26" t="s">
        <v>16</v>
      </c>
      <c r="D39" s="4">
        <f t="shared" si="3"/>
        <v>2320.5</v>
      </c>
      <c r="E39" s="5">
        <v>0</v>
      </c>
      <c r="F39" s="41">
        <v>1046.5</v>
      </c>
      <c r="G39" s="41">
        <v>104</v>
      </c>
      <c r="H39" s="40">
        <v>1170</v>
      </c>
      <c r="I39" s="62"/>
      <c r="J39" s="18"/>
    </row>
    <row r="40" spans="1:10" ht="15" customHeight="1">
      <c r="A40" s="60"/>
      <c r="B40" s="57"/>
      <c r="C40" s="26" t="s">
        <v>17</v>
      </c>
      <c r="D40" s="4">
        <f t="shared" si="3"/>
        <v>2878.8</v>
      </c>
      <c r="E40" s="5"/>
      <c r="F40" s="50">
        <v>1651.6</v>
      </c>
      <c r="G40" s="50">
        <v>57.2</v>
      </c>
      <c r="H40" s="51">
        <v>1170</v>
      </c>
      <c r="I40" s="62"/>
      <c r="J40" s="18"/>
    </row>
    <row r="41" spans="1:10" ht="15" customHeight="1">
      <c r="A41" s="60"/>
      <c r="B41" s="58"/>
      <c r="C41" s="3" t="s">
        <v>41</v>
      </c>
      <c r="D41" s="4">
        <f t="shared" si="3"/>
        <v>2207</v>
      </c>
      <c r="E41" s="5"/>
      <c r="F41" s="50">
        <v>979.8</v>
      </c>
      <c r="G41" s="50">
        <v>57.2</v>
      </c>
      <c r="H41" s="51">
        <v>1170</v>
      </c>
      <c r="I41" s="45"/>
      <c r="J41" s="18"/>
    </row>
    <row r="42" spans="1:10" ht="35.25" customHeight="1">
      <c r="A42" s="61"/>
      <c r="B42" s="15" t="s">
        <v>11</v>
      </c>
      <c r="C42" s="3" t="s">
        <v>43</v>
      </c>
      <c r="D42" s="4">
        <f t="shared" si="3"/>
        <v>12135.5</v>
      </c>
      <c r="E42" s="4"/>
      <c r="F42" s="4">
        <f>SUM(F35:F41)</f>
        <v>5503</v>
      </c>
      <c r="G42" s="4">
        <f>SUM(G35:G41)</f>
        <v>314.5</v>
      </c>
      <c r="H42" s="4">
        <f>SUM(H35:H41)</f>
        <v>6318</v>
      </c>
      <c r="I42" s="15"/>
      <c r="J42" s="18"/>
    </row>
    <row r="43" spans="1:10" ht="23.25" customHeight="1">
      <c r="A43" s="59" t="s">
        <v>24</v>
      </c>
      <c r="B43" s="56" t="s">
        <v>38</v>
      </c>
      <c r="C43" s="26" t="s">
        <v>12</v>
      </c>
      <c r="D43" s="4">
        <f t="shared" si="3"/>
        <v>1182.96</v>
      </c>
      <c r="E43" s="4">
        <v>1182.96</v>
      </c>
      <c r="F43" s="4"/>
      <c r="G43" s="4"/>
      <c r="H43" s="4">
        <v>0</v>
      </c>
      <c r="I43" s="53" t="s">
        <v>18</v>
      </c>
      <c r="J43" s="18"/>
    </row>
    <row r="44" spans="1:10" ht="15" customHeight="1">
      <c r="A44" s="60"/>
      <c r="B44" s="57"/>
      <c r="C44" s="26" t="s">
        <v>13</v>
      </c>
      <c r="D44" s="4">
        <f t="shared" si="3"/>
        <v>0</v>
      </c>
      <c r="E44" s="4">
        <v>0</v>
      </c>
      <c r="F44" s="4"/>
      <c r="G44" s="4"/>
      <c r="H44" s="4">
        <v>0</v>
      </c>
      <c r="I44" s="54"/>
      <c r="J44" s="18"/>
    </row>
    <row r="45" spans="1:10" ht="15" customHeight="1">
      <c r="A45" s="60"/>
      <c r="B45" s="57"/>
      <c r="C45" s="26" t="s">
        <v>14</v>
      </c>
      <c r="D45" s="4">
        <f t="shared" si="3"/>
        <v>0</v>
      </c>
      <c r="E45" s="4">
        <v>0</v>
      </c>
      <c r="F45" s="4"/>
      <c r="G45" s="4"/>
      <c r="H45" s="4">
        <v>0</v>
      </c>
      <c r="I45" s="54"/>
      <c r="J45" s="18"/>
    </row>
    <row r="46" spans="1:10" ht="15" customHeight="1">
      <c r="A46" s="60"/>
      <c r="B46" s="57"/>
      <c r="C46" s="26" t="s">
        <v>15</v>
      </c>
      <c r="D46" s="4">
        <f t="shared" si="3"/>
        <v>0</v>
      </c>
      <c r="E46" s="4">
        <v>0</v>
      </c>
      <c r="F46" s="4"/>
      <c r="G46" s="4"/>
      <c r="H46" s="4">
        <v>0</v>
      </c>
      <c r="I46" s="54"/>
      <c r="J46" s="18"/>
    </row>
    <row r="47" spans="1:10" ht="15" customHeight="1">
      <c r="A47" s="60"/>
      <c r="B47" s="57"/>
      <c r="C47" s="26" t="s">
        <v>16</v>
      </c>
      <c r="D47" s="36">
        <f t="shared" si="3"/>
        <v>1463.838</v>
      </c>
      <c r="E47" s="36">
        <v>593.838</v>
      </c>
      <c r="F47" s="4"/>
      <c r="G47" s="4"/>
      <c r="H47" s="4">
        <v>870</v>
      </c>
      <c r="I47" s="54"/>
      <c r="J47" s="18"/>
    </row>
    <row r="48" spans="1:10" ht="20.25" customHeight="1">
      <c r="A48" s="60"/>
      <c r="B48" s="57"/>
      <c r="C48" s="26" t="s">
        <v>17</v>
      </c>
      <c r="D48" s="36">
        <f t="shared" si="3"/>
        <v>1463.838</v>
      </c>
      <c r="E48" s="36">
        <v>593.838</v>
      </c>
      <c r="F48" s="4"/>
      <c r="G48" s="4"/>
      <c r="H48" s="4">
        <v>870</v>
      </c>
      <c r="I48" s="54"/>
      <c r="J48" s="18"/>
    </row>
    <row r="49" spans="1:10" ht="20.25" customHeight="1">
      <c r="A49" s="60"/>
      <c r="B49" s="58"/>
      <c r="C49" s="3" t="s">
        <v>41</v>
      </c>
      <c r="D49" s="36"/>
      <c r="E49" s="36"/>
      <c r="F49" s="4"/>
      <c r="G49" s="4"/>
      <c r="H49" s="4"/>
      <c r="I49" s="54"/>
      <c r="J49" s="18"/>
    </row>
    <row r="50" spans="1:10" ht="36.75" customHeight="1">
      <c r="A50" s="61"/>
      <c r="B50" s="15" t="s">
        <v>10</v>
      </c>
      <c r="C50" s="3" t="s">
        <v>43</v>
      </c>
      <c r="D50" s="19">
        <f t="shared" si="3"/>
        <v>4110.636</v>
      </c>
      <c r="E50" s="19">
        <f>SUM(E43:E48)</f>
        <v>2370.636</v>
      </c>
      <c r="F50" s="4">
        <f>SUM(F43:F48)</f>
        <v>0</v>
      </c>
      <c r="G50" s="4">
        <f>SUM(G43:G48)</f>
        <v>0</v>
      </c>
      <c r="H50" s="4">
        <f>SUM(H43:H48)</f>
        <v>1740</v>
      </c>
      <c r="I50" s="55"/>
      <c r="J50" s="18"/>
    </row>
    <row r="51" spans="1:10" ht="15.75" customHeight="1">
      <c r="A51" s="59" t="s">
        <v>25</v>
      </c>
      <c r="B51" s="56" t="s">
        <v>39</v>
      </c>
      <c r="C51" s="26" t="s">
        <v>12</v>
      </c>
      <c r="D51" s="8">
        <f t="shared" si="3"/>
        <v>32046.27762</v>
      </c>
      <c r="E51" s="5"/>
      <c r="F51" s="4">
        <v>22522</v>
      </c>
      <c r="G51" s="11">
        <v>9524.27762</v>
      </c>
      <c r="H51" s="6"/>
      <c r="I51" s="53" t="s">
        <v>18</v>
      </c>
      <c r="J51" s="18"/>
    </row>
    <row r="52" spans="1:10" ht="15" customHeight="1">
      <c r="A52" s="60"/>
      <c r="B52" s="57"/>
      <c r="C52" s="26" t="s">
        <v>13</v>
      </c>
      <c r="D52" s="8">
        <f t="shared" si="3"/>
        <v>905.63596</v>
      </c>
      <c r="E52" s="12"/>
      <c r="F52" s="8">
        <v>0</v>
      </c>
      <c r="G52" s="23">
        <v>905.63596</v>
      </c>
      <c r="H52" s="7"/>
      <c r="I52" s="54"/>
      <c r="J52" s="18"/>
    </row>
    <row r="53" spans="1:10" ht="15" customHeight="1">
      <c r="A53" s="60"/>
      <c r="B53" s="57"/>
      <c r="C53" s="26" t="s">
        <v>14</v>
      </c>
      <c r="D53" s="8">
        <f t="shared" si="3"/>
        <v>1220</v>
      </c>
      <c r="E53" s="5"/>
      <c r="F53" s="4">
        <v>0</v>
      </c>
      <c r="G53" s="10">
        <v>1220</v>
      </c>
      <c r="H53" s="7"/>
      <c r="I53" s="54"/>
      <c r="J53" s="18"/>
    </row>
    <row r="54" spans="1:10" ht="15" customHeight="1">
      <c r="A54" s="60"/>
      <c r="B54" s="57"/>
      <c r="C54" s="26" t="s">
        <v>15</v>
      </c>
      <c r="D54" s="8">
        <f t="shared" si="3"/>
        <v>3118.209</v>
      </c>
      <c r="E54" s="5"/>
      <c r="F54" s="4"/>
      <c r="G54" s="42">
        <v>3118.209</v>
      </c>
      <c r="H54" s="7"/>
      <c r="I54" s="54"/>
      <c r="J54" s="18"/>
    </row>
    <row r="55" spans="1:10" ht="15" customHeight="1">
      <c r="A55" s="60"/>
      <c r="B55" s="57"/>
      <c r="C55" s="26" t="s">
        <v>16</v>
      </c>
      <c r="D55" s="8">
        <f t="shared" si="3"/>
        <v>30147</v>
      </c>
      <c r="E55" s="5"/>
      <c r="F55" s="4">
        <v>4632</v>
      </c>
      <c r="G55" s="10">
        <v>25515</v>
      </c>
      <c r="H55" s="7"/>
      <c r="I55" s="54"/>
      <c r="J55" s="18"/>
    </row>
    <row r="56" spans="1:10" ht="15" customHeight="1">
      <c r="A56" s="60"/>
      <c r="B56" s="57"/>
      <c r="C56" s="26" t="s">
        <v>17</v>
      </c>
      <c r="D56" s="8">
        <f t="shared" si="3"/>
        <v>25000</v>
      </c>
      <c r="E56" s="5"/>
      <c r="F56" s="4">
        <v>0</v>
      </c>
      <c r="G56" s="4">
        <v>25000</v>
      </c>
      <c r="H56" s="7"/>
      <c r="I56" s="54"/>
      <c r="J56" s="18"/>
    </row>
    <row r="57" spans="1:10" ht="15" customHeight="1">
      <c r="A57" s="60"/>
      <c r="B57" s="58"/>
      <c r="C57" s="3" t="s">
        <v>41</v>
      </c>
      <c r="D57" s="8">
        <f t="shared" si="3"/>
        <v>25000</v>
      </c>
      <c r="E57" s="5"/>
      <c r="F57" s="4">
        <v>0</v>
      </c>
      <c r="G57" s="4">
        <v>25000</v>
      </c>
      <c r="H57" s="7"/>
      <c r="I57" s="54"/>
      <c r="J57" s="18"/>
    </row>
    <row r="58" spans="1:10" ht="34.5" customHeight="1">
      <c r="A58" s="61"/>
      <c r="B58" s="15" t="s">
        <v>10</v>
      </c>
      <c r="C58" s="3" t="s">
        <v>43</v>
      </c>
      <c r="D58" s="8">
        <f>E58+F58+G58+H58</f>
        <v>117437.12258</v>
      </c>
      <c r="E58" s="8"/>
      <c r="F58" s="4">
        <f>SUM(F51:F57)</f>
        <v>27154</v>
      </c>
      <c r="G58" s="8">
        <f>SUM(G51:G57)</f>
        <v>90283.12258</v>
      </c>
      <c r="H58" s="7"/>
      <c r="I58" s="55"/>
      <c r="J58" s="18"/>
    </row>
    <row r="59" spans="1:10" ht="18.75" customHeight="1">
      <c r="A59" s="59" t="s">
        <v>26</v>
      </c>
      <c r="B59" s="56" t="s">
        <v>40</v>
      </c>
      <c r="C59" s="26" t="s">
        <v>12</v>
      </c>
      <c r="D59" s="27">
        <f aca="true" t="shared" si="4" ref="D59:D65">E59+F59+G59+H59</f>
        <v>6851.2604</v>
      </c>
      <c r="E59" s="28"/>
      <c r="F59" s="19">
        <v>1913.733</v>
      </c>
      <c r="G59" s="27">
        <v>1530.5274</v>
      </c>
      <c r="H59" s="35">
        <v>3407</v>
      </c>
      <c r="I59" s="53" t="s">
        <v>18</v>
      </c>
      <c r="J59" s="18"/>
    </row>
    <row r="60" spans="1:10" ht="21" customHeight="1">
      <c r="A60" s="60"/>
      <c r="B60" s="57"/>
      <c r="C60" s="26" t="s">
        <v>13</v>
      </c>
      <c r="D60" s="36">
        <f t="shared" si="4"/>
        <v>5689.217000000001</v>
      </c>
      <c r="E60" s="5"/>
      <c r="F60" s="4">
        <v>1754.12</v>
      </c>
      <c r="G60" s="4">
        <v>740</v>
      </c>
      <c r="H60" s="34">
        <v>3195.097</v>
      </c>
      <c r="I60" s="54"/>
      <c r="J60" s="18"/>
    </row>
    <row r="61" spans="1:10" ht="18" customHeight="1">
      <c r="A61" s="60"/>
      <c r="B61" s="57"/>
      <c r="C61" s="26" t="s">
        <v>14</v>
      </c>
      <c r="D61" s="27">
        <f t="shared" si="4"/>
        <v>9680</v>
      </c>
      <c r="E61" s="5"/>
      <c r="F61" s="19">
        <v>2339.484</v>
      </c>
      <c r="G61" s="27">
        <v>1075.0847</v>
      </c>
      <c r="H61" s="34">
        <v>6265.4313</v>
      </c>
      <c r="I61" s="54"/>
      <c r="J61" s="18"/>
    </row>
    <row r="62" spans="1:10" ht="19.5" customHeight="1">
      <c r="A62" s="60"/>
      <c r="B62" s="57"/>
      <c r="C62" s="26" t="s">
        <v>15</v>
      </c>
      <c r="D62" s="36">
        <f t="shared" si="4"/>
        <v>0</v>
      </c>
      <c r="E62" s="5"/>
      <c r="F62" s="4">
        <v>0</v>
      </c>
      <c r="G62" s="37">
        <v>0</v>
      </c>
      <c r="H62" s="10">
        <v>0</v>
      </c>
      <c r="I62" s="54"/>
      <c r="J62" s="18"/>
    </row>
    <row r="63" spans="1:10" ht="19.5" customHeight="1">
      <c r="A63" s="60"/>
      <c r="B63" s="57"/>
      <c r="C63" s="26" t="s">
        <v>16</v>
      </c>
      <c r="D63" s="36">
        <f t="shared" si="4"/>
        <v>3400.665</v>
      </c>
      <c r="E63" s="5"/>
      <c r="F63" s="4">
        <v>3294.2</v>
      </c>
      <c r="G63" s="36">
        <v>106.465</v>
      </c>
      <c r="H63" s="10">
        <v>0</v>
      </c>
      <c r="I63" s="54"/>
      <c r="J63" s="18"/>
    </row>
    <row r="64" spans="1:10" ht="20.25" customHeight="1">
      <c r="A64" s="60"/>
      <c r="B64" s="57"/>
      <c r="C64" s="26" t="s">
        <v>17</v>
      </c>
      <c r="D64" s="36">
        <f t="shared" si="4"/>
        <v>106.465</v>
      </c>
      <c r="E64" s="5"/>
      <c r="F64" s="4">
        <v>0</v>
      </c>
      <c r="G64" s="36">
        <v>106.465</v>
      </c>
      <c r="H64" s="10">
        <v>0</v>
      </c>
      <c r="I64" s="54"/>
      <c r="J64" s="18"/>
    </row>
    <row r="65" spans="1:10" ht="20.25" customHeight="1">
      <c r="A65" s="60"/>
      <c r="B65" s="58"/>
      <c r="C65" s="3" t="s">
        <v>41</v>
      </c>
      <c r="D65" s="36">
        <f t="shared" si="4"/>
        <v>100</v>
      </c>
      <c r="E65" s="5"/>
      <c r="F65" s="4">
        <v>0</v>
      </c>
      <c r="G65" s="36">
        <v>100</v>
      </c>
      <c r="H65" s="10"/>
      <c r="I65" s="54"/>
      <c r="J65" s="18"/>
    </row>
    <row r="66" spans="1:10" ht="31.5">
      <c r="A66" s="61"/>
      <c r="B66" s="15" t="s">
        <v>10</v>
      </c>
      <c r="C66" s="3" t="s">
        <v>43</v>
      </c>
      <c r="D66" s="29">
        <f>E66+F66+G66+H66</f>
        <v>25827.6074</v>
      </c>
      <c r="E66" s="29"/>
      <c r="F66" s="30">
        <f>SUM(F59:F64)</f>
        <v>9301.537</v>
      </c>
      <c r="G66" s="30">
        <f>SUM(G59:G65)</f>
        <v>3658.5421000000006</v>
      </c>
      <c r="H66" s="38">
        <f>SUM(H59:H64)</f>
        <v>12867.5283</v>
      </c>
      <c r="I66" s="55"/>
      <c r="J66" s="18"/>
    </row>
    <row r="67" spans="2:8" ht="15">
      <c r="B67" s="9" t="s">
        <v>31</v>
      </c>
      <c r="D67" s="14"/>
      <c r="E67" s="14"/>
      <c r="F67" s="14"/>
      <c r="G67" s="14"/>
      <c r="H67" s="14"/>
    </row>
  </sheetData>
  <sheetProtection/>
  <mergeCells count="35">
    <mergeCell ref="I19:I26"/>
    <mergeCell ref="G1:I1"/>
    <mergeCell ref="G2:I2"/>
    <mergeCell ref="I7:I9"/>
    <mergeCell ref="E8:E9"/>
    <mergeCell ref="F8:G8"/>
    <mergeCell ref="G4:I4"/>
    <mergeCell ref="G3:I3"/>
    <mergeCell ref="E7:G7"/>
    <mergeCell ref="A6:I6"/>
    <mergeCell ref="I11:I16"/>
    <mergeCell ref="H7:H9"/>
    <mergeCell ref="D7:D9"/>
    <mergeCell ref="B7:B9"/>
    <mergeCell ref="A11:A18"/>
    <mergeCell ref="A7:A9"/>
    <mergeCell ref="C7:C9"/>
    <mergeCell ref="B51:B57"/>
    <mergeCell ref="B11:B17"/>
    <mergeCell ref="B19:B25"/>
    <mergeCell ref="B59:B65"/>
    <mergeCell ref="A27:A34"/>
    <mergeCell ref="A43:A50"/>
    <mergeCell ref="A35:A42"/>
    <mergeCell ref="A19:A26"/>
    <mergeCell ref="I51:I58"/>
    <mergeCell ref="I43:I50"/>
    <mergeCell ref="B27:B33"/>
    <mergeCell ref="B35:B41"/>
    <mergeCell ref="B43:B49"/>
    <mergeCell ref="A59:A66"/>
    <mergeCell ref="A51:A58"/>
    <mergeCell ref="I59:I66"/>
    <mergeCell ref="I35:I40"/>
    <mergeCell ref="I27:I34"/>
  </mergeCells>
  <printOptions/>
  <pageMargins left="0.7" right="0.7" top="0.75" bottom="0.75" header="0.3" footer="0.3"/>
  <pageSetup fitToHeight="0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2015-04-14T04:20:45Z</cp:lastPrinted>
  <dcterms:created xsi:type="dcterms:W3CDTF">2006-09-16T00:00:00Z</dcterms:created>
  <dcterms:modified xsi:type="dcterms:W3CDTF">2018-11-26T04:51:40Z</dcterms:modified>
  <cp:category/>
  <cp:version/>
  <cp:contentType/>
  <cp:contentStatus/>
</cp:coreProperties>
</file>