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1760" activeTab="2"/>
  </bookViews>
  <sheets>
    <sheet name="леса" sheetId="1" r:id="rId1"/>
    <sheet name="ресурсы" sheetId="2" r:id="rId2"/>
    <sheet name="отходы" sheetId="3" r:id="rId3"/>
  </sheets>
  <definedNames>
    <definedName name="_xlnm.Print_Area" localSheetId="2">'отходы'!$A$1:$H$87</definedName>
  </definedNames>
  <calcPr fullCalcOnLoad="1"/>
</workbook>
</file>

<file path=xl/sharedStrings.xml><?xml version="1.0" encoding="utf-8"?>
<sst xmlns="http://schemas.openxmlformats.org/spreadsheetml/2006/main" count="143" uniqueCount="109">
  <si>
    <t>Наименование мероприятия</t>
  </si>
  <si>
    <t>Срок исполнения</t>
  </si>
  <si>
    <t>Объем финансирования</t>
  </si>
  <si>
    <t>В том числе за счет средств</t>
  </si>
  <si>
    <t>Исполнители- ответственные за реализацию мероприятия</t>
  </si>
  <si>
    <t>Внебюджетных источников</t>
  </si>
  <si>
    <t>МКУ «ГКМХ»</t>
  </si>
  <si>
    <t>Охрана и восстановление водных объектов - источников питьевого водоснабжения.</t>
  </si>
  <si>
    <t>Очистка территорий прилегающих к родникам от бытового мусора, обустройство прилегающих территорий.</t>
  </si>
  <si>
    <t>Контроль качества воды открытых источников, выявление проблемы загрязнения прилегающих территорий</t>
  </si>
  <si>
    <t>Повышение  комфортности пребывания в парке, очистка от мусора, ликвидация навалов мусора в местах массового отдыха горожан</t>
  </si>
  <si>
    <t>1.1. Определение мест несанкционированных свалок</t>
  </si>
  <si>
    <t>Определение мест  несанкционированных свалок с целью их ликвидации, определение лиц, ответственных за возникновение свалки, привлечение их к ответственности.</t>
  </si>
  <si>
    <t>1.2. Ликвидация несанкционированных свалок (вывоз мусора с несанкционированных свалок)</t>
  </si>
  <si>
    <t>Контроль за вывозом мусора с территорий, ИП и частного сектора</t>
  </si>
  <si>
    <t>Соблюдение экологических, санитарных и иных требований в области окружающей среды и здоровья человека</t>
  </si>
  <si>
    <t>Итого по подпрограмме</t>
  </si>
  <si>
    <t>МКУ «ГКМХ»,      Председатели ГСК, БСК</t>
  </si>
  <si>
    <t>МКУ «Дорожник», Председатели ГСК, БСК</t>
  </si>
  <si>
    <t>собственных доходов</t>
  </si>
  <si>
    <t>другие собственные доходы</t>
  </si>
  <si>
    <t>МКУ «ГКМХ»,    МУП ЖКХ</t>
  </si>
  <si>
    <t xml:space="preserve">Соблюдение экологических, санитарных и иных требований в области окружающей среды и здоровья человека </t>
  </si>
  <si>
    <t>МКУ "Дорожник"</t>
  </si>
  <si>
    <t>МКУ «Дорожник»,  МКУ «ГКМХ»</t>
  </si>
  <si>
    <t>Повышение эффективности использования средств водного пожаротушения</t>
  </si>
  <si>
    <t>Снижение угрозы уничтожения огнем населенных пунктов путем локализации лесных горючих материалов от надвигающейся горящей кромки лесного пожара</t>
  </si>
  <si>
    <t xml:space="preserve">в том числе </t>
  </si>
  <si>
    <t>Субсидии и  иные межбюджетные трансферты</t>
  </si>
  <si>
    <t>Ожидаемые показатели оценки эффективности (количественные и качественные)</t>
  </si>
  <si>
    <t xml:space="preserve">Субсидии и иные межбюджетные трансферты, тыс. руб. </t>
  </si>
  <si>
    <t xml:space="preserve">Другие собственные доходы, тыс. руб. </t>
  </si>
  <si>
    <t xml:space="preserve">Внебюджетных источников, тыс. руб. </t>
  </si>
  <si>
    <t>Объем финансирования,                          тыс. руб.</t>
  </si>
  <si>
    <t xml:space="preserve">Срок исполнения, год </t>
  </si>
  <si>
    <t>МКУ «Дорожник»</t>
  </si>
  <si>
    <t>Охрана лесов и водных источников</t>
  </si>
  <si>
    <r>
      <t>Цель :</t>
    </r>
    <r>
      <rPr>
        <sz val="14"/>
        <color indexed="8"/>
        <rFont val="Times New Roman"/>
        <family val="1"/>
      </rPr>
      <t xml:space="preserve"> Сохранение и воспроизводство лесов как сырьевой базы, обеспечивающей потребности экономики и населения в древесной и недревесной продукции, и как важнейшего природоформирующего компонента окружающей природной среды на основе рационального и неистощительного лесопользования.</t>
    </r>
  </si>
  <si>
    <t>Задачи:</t>
  </si>
  <si>
    <t>-  Сохранение природных ландшафтов, используемых для массового отдыха населения.</t>
  </si>
  <si>
    <t>-  Охрана лесов от пожаров, обеспечение оперативного обнаружения и тушения лесных пожаров, проведение предупредительных (профилактических) противопожарных мероприятий, укрепление материальной базы пожаротушения лесхозов.</t>
  </si>
  <si>
    <t>- Воспроизводство ресурсного потенциала лесов через заготовку семенного фонда, выращивание посадочного материала, создание лесных культур, содействие естественному возобновлению.</t>
  </si>
  <si>
    <t>- Охрана и восстановление водных объектов - источников питьевого водоснабжения.</t>
  </si>
  <si>
    <t>3. Обустройство существующих противопожарных водоемов и подъездных путей к ним</t>
  </si>
  <si>
    <t>4. Уборка сухостойной и ветровальной древесины в парковой зоне и застроенной части города (1, 3, 9, 10 кварталы)</t>
  </si>
  <si>
    <t>1.Ликвидация несанкционированных свалок</t>
  </si>
  <si>
    <t>2.Содержание полигона твердых бытовых отходов</t>
  </si>
  <si>
    <t>2.1. Организация раздельного сбора отходов</t>
  </si>
  <si>
    <t>2.2.Заработная плата</t>
  </si>
  <si>
    <t>2.3. Начисления на выплаты по оплате труда</t>
  </si>
  <si>
    <t>2.4. Транспортные услуги</t>
  </si>
  <si>
    <t>2.6.Коммунальные услуги</t>
  </si>
  <si>
    <t>2.7. Работы и услуги по содержанию имущества</t>
  </si>
  <si>
    <t>2.8.Прочие работы, услуги</t>
  </si>
  <si>
    <t xml:space="preserve">2.9.Уплата налога на имущество организацией </t>
  </si>
  <si>
    <t>2.10.  Уплата земельного налога</t>
  </si>
  <si>
    <t>2.12.Увеличение стоимости основных средств</t>
  </si>
  <si>
    <t>2.13.Увеличение стоимости материальных запасов</t>
  </si>
  <si>
    <t>Задача:   Сокращение объемов накопления промышленных и бытовых отходов</t>
  </si>
  <si>
    <t>- Выявление и предотвращение нарушений законодательства в области охраны окружающей среды;</t>
  </si>
  <si>
    <t>- Обеспечение соблюдения субъектами хозяйственной и иной  деятельности требований и нормативных документов в области охраны окружающей среды.</t>
  </si>
  <si>
    <t xml:space="preserve"> -Сохранение природных ландшафтов,  используемых для массового отдыха;</t>
  </si>
  <si>
    <r>
      <t>1</t>
    </r>
    <r>
      <rPr>
        <sz val="12"/>
        <color indexed="8"/>
        <rFont val="Times New Roman"/>
        <family val="1"/>
      </rPr>
      <t>. Обустройство зон санитарной охраны выхода подземных вод (родники).</t>
    </r>
  </si>
  <si>
    <t>Всего по  пункту 2</t>
  </si>
  <si>
    <t>2.11.Прочие расходы, в т.ч. налог на транспорт</t>
  </si>
  <si>
    <t>МКУ «ГКМХ»,  МКУ «Дорожник»,   МУП «ЖКХ»</t>
  </si>
  <si>
    <t>МУП «ЖКХ»</t>
  </si>
  <si>
    <t>- Ликвидация несанкционированных свалок на территории ЗАТО г. Радужный Владимирской области;</t>
  </si>
  <si>
    <t>1.3. Работа с организациями, предприятиями, предпринимателями и с владельцами индивидуальных домов (7 квартал) по заключению договоров на вывоз ТБО</t>
  </si>
  <si>
    <t>1.4. Очистка и поддержание чистоты охранной зоны и противопожарного рва на несанкционированной свалке ЗАТО г. Радужный Владимирской области</t>
  </si>
  <si>
    <t>Цель: Обеспечение благоприятной окружающей среды и экологической безопасности на территории  ЗАТО г. Радужный Владимирской области</t>
  </si>
  <si>
    <t>Ликвидация выявленных несанкционированных свалок на территории ЗАТО г. Радужный Владимирской области</t>
  </si>
  <si>
    <t xml:space="preserve">Ограничение распространения несанкционированной свалки ЗАТО г. Радужный Владимирской оьласти на прилегающие территории </t>
  </si>
  <si>
    <t>5. Лесозащитные работы (лесопатологический мониторинг, изготовление гнездовий, огораживание муравейников, устройство кормушек для птиц). Создание новых и обновление существующих минерализованных полос по кромке лесного массива, примыкающего к застроенной части 1, 3, 9, 10, 7/1, 7/2 кварталов ЗАТО г. Радужный Владимирской области</t>
  </si>
  <si>
    <t>2017-2019</t>
  </si>
  <si>
    <t>Выявление новых и учет существующих загрязнителей окружающей среды</t>
  </si>
  <si>
    <t>1.5. Формирование базы данных объектов, оказывающих негативное воздействие на окружающую среду</t>
  </si>
  <si>
    <t xml:space="preserve"> Перечень мероприятий подпрограммы "Городские леса ЗАТО г.Радужный Владимирской области"</t>
  </si>
  <si>
    <t xml:space="preserve"> Перечень мероприятий подпргораммы "Отходы ЗАТО г. Радужный Владимирской области"</t>
  </si>
  <si>
    <t>2.14. Экологический мониторинг состояния окружающей среды полигона ТБО</t>
  </si>
  <si>
    <t>Всего на 2017-2019 года:</t>
  </si>
  <si>
    <t>в том числе  по годам</t>
  </si>
  <si>
    <t>Цель : обеспечение благоприятной окружающей среды на территории ЗАТО г. Радужный Владимирской области</t>
  </si>
  <si>
    <t xml:space="preserve">Задачи: </t>
  </si>
  <si>
    <t>в том числе по годам:</t>
  </si>
  <si>
    <t>2.5. Прочие выплаты</t>
  </si>
  <si>
    <t>Ресурсное обеспечение программы</t>
  </si>
  <si>
    <t xml:space="preserve">Срок исполнения год </t>
  </si>
  <si>
    <t>Объем финансирования, тыс. руб.</t>
  </si>
  <si>
    <t xml:space="preserve">Исполнители- ответственные за реализацию программы, подпрограммы </t>
  </si>
  <si>
    <t>Внебюджетных источников, тыс. руб.</t>
  </si>
  <si>
    <t>Субсидии и  иные межбюджетные трансферты, тыс. руб.</t>
  </si>
  <si>
    <t>другие собственные доходы, тыс. руб.</t>
  </si>
  <si>
    <t xml:space="preserve">                          МКУ «ГКМХ»,             МКУ «Дорожник»</t>
  </si>
  <si>
    <t>ИТОГО по Программе</t>
  </si>
  <si>
    <t>МКУ «ГКМХ»,             МКУ «Дорожник»   "КУМИ"</t>
  </si>
  <si>
    <t>ИТОГО по Подпрограмме</t>
  </si>
  <si>
    <t xml:space="preserve">                            МКУ «ГКМХ»,             МКУ «Дорожник»</t>
  </si>
  <si>
    <t>Программа «Охрана окружающей среды ЗАТО г. Радужный Владимирской области»</t>
  </si>
  <si>
    <t>Подпрограмма «Городские леса ЗАТО г. Радужный Владимирской области»</t>
  </si>
  <si>
    <t>С.П. Гарипова, 3-42-95</t>
  </si>
  <si>
    <t>2. Гигиеническая экспертиза воды из родников</t>
  </si>
  <si>
    <t>Подпрограмма «Отходы ЗАТО г. Радужный Владимирской области»</t>
  </si>
  <si>
    <t>к  постановлению администрации ЗАТО г. Радужный Владимирской области</t>
  </si>
  <si>
    <t>Приложение № 2</t>
  </si>
  <si>
    <t>Приложение № 3</t>
  </si>
  <si>
    <t>Приложение № 1 к постановлению администрации ЗАТО г. Радужный Владимирской области от 29.12.2017 № 2173</t>
  </si>
  <si>
    <t>от 29.12.2017  № 2173</t>
  </si>
  <si>
    <t>от 29.12.2017 № 2173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</si>
</sst>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0"/>
    <numFmt numFmtId="177" formatCode="#,##0.0000"/>
    <numFmt numFmtId="178" formatCode="0.000000"/>
    <numFmt numFmtId="179" formatCode="0.0000"/>
    <numFmt numFmtId="180" formatCode="0.00000"/>
    <numFmt numFmtId="181" formatCode="0.000"/>
    <numFmt numFmtId="182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.5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6"/>
      <name val="Times New Roman"/>
      <family val="1"/>
    </font>
    <font>
      <sz val="18"/>
      <name val="Times New Roman"/>
      <family val="1"/>
    </font>
    <font>
      <sz val="1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6" fillId="0" borderId="0" xfId="0" applyFont="1" applyBorder="1" applyAlignment="1">
      <alignment vertical="center"/>
    </xf>
    <xf numFmtId="180" fontId="0" fillId="0" borderId="0" xfId="0" applyNumberForma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2" fillId="0" borderId="10" xfId="0" applyFont="1" applyBorder="1" applyAlignment="1">
      <alignment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justify" vertical="center" wrapText="1"/>
    </xf>
    <xf numFmtId="179" fontId="9" fillId="0" borderId="10" xfId="0" applyNumberFormat="1" applyFont="1" applyFill="1" applyBorder="1" applyAlignment="1">
      <alignment horizontal="center" vertical="top" wrapText="1"/>
    </xf>
    <xf numFmtId="176" fontId="10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181" fontId="7" fillId="0" borderId="10" xfId="0" applyNumberFormat="1" applyFont="1" applyBorder="1" applyAlignment="1">
      <alignment vertical="top" wrapText="1"/>
    </xf>
    <xf numFmtId="181" fontId="7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81" fontId="12" fillId="0" borderId="10" xfId="0" applyNumberFormat="1" applyFont="1" applyFill="1" applyBorder="1" applyAlignment="1">
      <alignment horizontal="center" vertical="center" wrapText="1"/>
    </xf>
    <xf numFmtId="181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81" fontId="7" fillId="0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/>
    </xf>
    <xf numFmtId="0" fontId="1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justify" vertical="top" wrapText="1"/>
    </xf>
    <xf numFmtId="0" fontId="15" fillId="0" borderId="10" xfId="0" applyFont="1" applyBorder="1" applyAlignment="1">
      <alignment vertical="top" wrapText="1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vertical="top" wrapText="1"/>
    </xf>
    <xf numFmtId="182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181" fontId="15" fillId="0" borderId="10" xfId="0" applyNumberFormat="1" applyFont="1" applyBorder="1" applyAlignment="1">
      <alignment horizontal="center" vertical="center" wrapText="1"/>
    </xf>
    <xf numFmtId="181" fontId="15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12" fillId="32" borderId="10" xfId="0" applyNumberFormat="1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/>
    </xf>
    <xf numFmtId="180" fontId="15" fillId="0" borderId="10" xfId="0" applyNumberFormat="1" applyFont="1" applyBorder="1" applyAlignment="1">
      <alignment horizontal="center"/>
    </xf>
    <xf numFmtId="180" fontId="15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vertical="top" wrapText="1"/>
    </xf>
    <xf numFmtId="176" fontId="3" fillId="0" borderId="0" xfId="0" applyNumberFormat="1" applyFont="1" applyFill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10" xfId="0" applyNumberFormat="1" applyFont="1" applyBorder="1" applyAlignment="1">
      <alignment vertical="top" wrapText="1"/>
    </xf>
    <xf numFmtId="176" fontId="3" fillId="0" borderId="0" xfId="0" applyNumberFormat="1" applyFont="1" applyAlignment="1">
      <alignment vertical="center"/>
    </xf>
    <xf numFmtId="176" fontId="3" fillId="0" borderId="10" xfId="0" applyNumberFormat="1" applyFont="1" applyBorder="1" applyAlignment="1">
      <alignment/>
    </xf>
    <xf numFmtId="176" fontId="3" fillId="0" borderId="10" xfId="0" applyNumberFormat="1" applyFont="1" applyFill="1" applyBorder="1" applyAlignment="1">
      <alignment horizontal="right" vertical="top" wrapText="1"/>
    </xf>
    <xf numFmtId="176" fontId="3" fillId="0" borderId="10" xfId="0" applyNumberFormat="1" applyFont="1" applyBorder="1" applyAlignment="1">
      <alignment horizontal="right" vertical="top" wrapText="1"/>
    </xf>
    <xf numFmtId="176" fontId="3" fillId="0" borderId="10" xfId="0" applyNumberFormat="1" applyFont="1" applyBorder="1" applyAlignment="1">
      <alignment horizontal="right" vertical="center" wrapText="1"/>
    </xf>
    <xf numFmtId="2" fontId="7" fillId="32" borderId="10" xfId="0" applyNumberFormat="1" applyFont="1" applyFill="1" applyBorder="1" applyAlignment="1" applyProtection="1">
      <alignment horizontal="center" vertical="center" wrapText="1"/>
      <protection locked="0"/>
    </xf>
    <xf numFmtId="176" fontId="12" fillId="33" borderId="10" xfId="0" applyNumberFormat="1" applyFont="1" applyFill="1" applyBorder="1" applyAlignment="1">
      <alignment horizontal="center" vertical="center" wrapText="1"/>
    </xf>
    <xf numFmtId="180" fontId="15" fillId="0" borderId="10" xfId="0" applyNumberFormat="1" applyFont="1" applyFill="1" applyBorder="1" applyAlignment="1">
      <alignment horizontal="center" vertical="center"/>
    </xf>
    <xf numFmtId="180" fontId="15" fillId="0" borderId="10" xfId="0" applyNumberFormat="1" applyFont="1" applyBorder="1" applyAlignment="1">
      <alignment horizontal="center" vertical="center"/>
    </xf>
    <xf numFmtId="180" fontId="15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justify" vertical="top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top" wrapText="1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top" wrapText="1"/>
    </xf>
    <xf numFmtId="49" fontId="7" fillId="0" borderId="10" xfId="0" applyNumberFormat="1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44"/>
  <sheetViews>
    <sheetView zoomScale="75" zoomScaleNormal="75" zoomScaleSheetLayoutView="75" zoomScalePageLayoutView="0" workbookViewId="0" topLeftCell="A1">
      <selection activeCell="A4" sqref="A4:H4"/>
    </sheetView>
  </sheetViews>
  <sheetFormatPr defaultColWidth="9.140625" defaultRowHeight="15"/>
  <cols>
    <col min="1" max="1" width="47.28125" style="0" customWidth="1"/>
    <col min="3" max="3" width="14.28125" style="0" customWidth="1"/>
    <col min="4" max="4" width="12.7109375" style="0" customWidth="1"/>
    <col min="5" max="5" width="14.421875" style="0" customWidth="1"/>
    <col min="6" max="6" width="18.00390625" style="0" customWidth="1"/>
    <col min="7" max="7" width="17.421875" style="0" customWidth="1"/>
    <col min="8" max="8" width="32.28125" style="0" customWidth="1"/>
    <col min="9" max="9" width="12.421875" style="0" customWidth="1"/>
    <col min="10" max="10" width="17.140625" style="0" customWidth="1"/>
  </cols>
  <sheetData>
    <row r="1" spans="3:8" ht="18.75">
      <c r="C1" s="99" t="s">
        <v>104</v>
      </c>
      <c r="D1" s="99"/>
      <c r="E1" s="99"/>
      <c r="F1" s="99"/>
      <c r="G1" s="99"/>
      <c r="H1" s="99"/>
    </row>
    <row r="2" spans="3:8" ht="18.75">
      <c r="C2" s="99" t="s">
        <v>103</v>
      </c>
      <c r="D2" s="99"/>
      <c r="E2" s="99"/>
      <c r="F2" s="99"/>
      <c r="G2" s="99"/>
      <c r="H2" s="99"/>
    </row>
    <row r="3" spans="3:8" ht="30" customHeight="1">
      <c r="C3" s="100" t="s">
        <v>107</v>
      </c>
      <c r="D3" s="100"/>
      <c r="E3" s="100"/>
      <c r="F3" s="100"/>
      <c r="G3" s="100"/>
      <c r="H3" s="100"/>
    </row>
    <row r="4" spans="1:8" ht="23.25">
      <c r="A4" s="102" t="s">
        <v>77</v>
      </c>
      <c r="B4" s="102"/>
      <c r="C4" s="102"/>
      <c r="D4" s="102"/>
      <c r="E4" s="102"/>
      <c r="F4" s="102"/>
      <c r="G4" s="102"/>
      <c r="H4" s="102"/>
    </row>
    <row r="5" spans="1:8" ht="18.75">
      <c r="A5" s="101"/>
      <c r="B5" s="101"/>
      <c r="C5" s="101"/>
      <c r="D5" s="101"/>
      <c r="E5" s="101"/>
      <c r="F5" s="101"/>
      <c r="G5" s="101"/>
      <c r="H5" s="101"/>
    </row>
    <row r="6" spans="1:8" ht="18.75">
      <c r="A6" s="87" t="s">
        <v>0</v>
      </c>
      <c r="B6" s="87" t="s">
        <v>1</v>
      </c>
      <c r="C6" s="87" t="s">
        <v>2</v>
      </c>
      <c r="D6" s="87" t="s">
        <v>3</v>
      </c>
      <c r="E6" s="87"/>
      <c r="F6" s="87"/>
      <c r="G6" s="87" t="s">
        <v>4</v>
      </c>
      <c r="H6" s="87" t="s">
        <v>29</v>
      </c>
    </row>
    <row r="7" spans="1:8" ht="42" customHeight="1">
      <c r="A7" s="87"/>
      <c r="B7" s="87"/>
      <c r="C7" s="87"/>
      <c r="D7" s="109" t="s">
        <v>19</v>
      </c>
      <c r="E7" s="109"/>
      <c r="F7" s="87" t="s">
        <v>5</v>
      </c>
      <c r="G7" s="87"/>
      <c r="H7" s="87"/>
    </row>
    <row r="8" spans="1:8" ht="112.5">
      <c r="A8" s="87"/>
      <c r="B8" s="87"/>
      <c r="C8" s="87"/>
      <c r="D8" s="6" t="s">
        <v>28</v>
      </c>
      <c r="E8" s="6" t="s">
        <v>20</v>
      </c>
      <c r="F8" s="87"/>
      <c r="G8" s="87"/>
      <c r="H8" s="87"/>
    </row>
    <row r="9" spans="1:8" ht="18.75">
      <c r="A9" s="106" t="s">
        <v>36</v>
      </c>
      <c r="B9" s="107"/>
      <c r="C9" s="107"/>
      <c r="D9" s="107"/>
      <c r="E9" s="107"/>
      <c r="F9" s="107"/>
      <c r="G9" s="107"/>
      <c r="H9" s="108"/>
    </row>
    <row r="10" spans="1:8" ht="60.75" customHeight="1">
      <c r="A10" s="88" t="s">
        <v>37</v>
      </c>
      <c r="B10" s="88"/>
      <c r="C10" s="88"/>
      <c r="D10" s="88"/>
      <c r="E10" s="88"/>
      <c r="F10" s="88"/>
      <c r="G10" s="88"/>
      <c r="H10" s="88"/>
    </row>
    <row r="11" spans="1:8" ht="18.75">
      <c r="A11" s="88" t="s">
        <v>7</v>
      </c>
      <c r="B11" s="88"/>
      <c r="C11" s="88"/>
      <c r="D11" s="88"/>
      <c r="E11" s="88"/>
      <c r="F11" s="88"/>
      <c r="G11" s="88"/>
      <c r="H11" s="88"/>
    </row>
    <row r="12" spans="1:8" ht="18.75">
      <c r="A12" s="88" t="s">
        <v>38</v>
      </c>
      <c r="B12" s="88"/>
      <c r="C12" s="88"/>
      <c r="D12" s="88"/>
      <c r="E12" s="88"/>
      <c r="F12" s="88"/>
      <c r="G12" s="88"/>
      <c r="H12" s="88"/>
    </row>
    <row r="13" spans="1:8" ht="27.75" customHeight="1">
      <c r="A13" s="85" t="s">
        <v>39</v>
      </c>
      <c r="B13" s="86"/>
      <c r="C13" s="86"/>
      <c r="D13" s="86"/>
      <c r="E13" s="86"/>
      <c r="F13" s="86"/>
      <c r="G13" s="86"/>
      <c r="H13" s="86"/>
    </row>
    <row r="14" spans="1:8" ht="38.25" customHeight="1">
      <c r="A14" s="85" t="s">
        <v>41</v>
      </c>
      <c r="B14" s="86"/>
      <c r="C14" s="86"/>
      <c r="D14" s="86"/>
      <c r="E14" s="86"/>
      <c r="F14" s="86"/>
      <c r="G14" s="86"/>
      <c r="H14" s="86"/>
    </row>
    <row r="15" spans="1:8" ht="53.25" customHeight="1">
      <c r="A15" s="85" t="s">
        <v>40</v>
      </c>
      <c r="B15" s="86"/>
      <c r="C15" s="86"/>
      <c r="D15" s="86"/>
      <c r="E15" s="86"/>
      <c r="F15" s="86"/>
      <c r="G15" s="86"/>
      <c r="H15" s="86"/>
    </row>
    <row r="16" spans="1:8" ht="24" customHeight="1">
      <c r="A16" s="85" t="s">
        <v>42</v>
      </c>
      <c r="B16" s="86"/>
      <c r="C16" s="86"/>
      <c r="D16" s="86"/>
      <c r="E16" s="86"/>
      <c r="F16" s="86"/>
      <c r="G16" s="86"/>
      <c r="H16" s="86"/>
    </row>
    <row r="17" spans="1:8" ht="33" customHeight="1">
      <c r="A17" s="91" t="s">
        <v>62</v>
      </c>
      <c r="B17" s="11">
        <v>2017</v>
      </c>
      <c r="C17" s="77">
        <f>F17+E17+D17</f>
        <v>229</v>
      </c>
      <c r="D17" s="15"/>
      <c r="E17" s="71">
        <v>229</v>
      </c>
      <c r="F17" s="15"/>
      <c r="G17" s="95" t="s">
        <v>23</v>
      </c>
      <c r="H17" s="92" t="s">
        <v>8</v>
      </c>
    </row>
    <row r="18" spans="1:8" ht="27.75" customHeight="1">
      <c r="A18" s="91"/>
      <c r="B18" s="11">
        <v>2018</v>
      </c>
      <c r="C18" s="77">
        <f>D18+E18+F18</f>
        <v>290</v>
      </c>
      <c r="D18" s="16"/>
      <c r="E18" s="72">
        <v>290</v>
      </c>
      <c r="F18" s="15"/>
      <c r="G18" s="96"/>
      <c r="H18" s="93"/>
    </row>
    <row r="19" spans="1:8" ht="21" customHeight="1">
      <c r="A19" s="91"/>
      <c r="B19" s="11">
        <v>2019</v>
      </c>
      <c r="C19" s="77">
        <f>D19+E19+F19</f>
        <v>0</v>
      </c>
      <c r="D19" s="15"/>
      <c r="E19" s="71">
        <v>0</v>
      </c>
      <c r="F19" s="15"/>
      <c r="G19" s="97"/>
      <c r="H19" s="94"/>
    </row>
    <row r="20" spans="1:8" ht="39.75" customHeight="1">
      <c r="A20" s="98" t="s">
        <v>101</v>
      </c>
      <c r="B20" s="11">
        <v>2017</v>
      </c>
      <c r="C20" s="77">
        <f>D20+E20+F20</f>
        <v>26.72936</v>
      </c>
      <c r="D20" s="15"/>
      <c r="E20" s="71">
        <v>26.72936</v>
      </c>
      <c r="F20" s="15"/>
      <c r="G20" s="95" t="s">
        <v>6</v>
      </c>
      <c r="H20" s="89" t="s">
        <v>9</v>
      </c>
    </row>
    <row r="21" spans="1:8" ht="27" customHeight="1">
      <c r="A21" s="91"/>
      <c r="B21" s="11">
        <v>2018</v>
      </c>
      <c r="C21" s="77">
        <f>D21+E21+F21</f>
        <v>35</v>
      </c>
      <c r="D21" s="16"/>
      <c r="E21" s="73">
        <v>35</v>
      </c>
      <c r="F21" s="15"/>
      <c r="G21" s="96"/>
      <c r="H21" s="89"/>
    </row>
    <row r="22" spans="1:8" ht="21.75" customHeight="1">
      <c r="A22" s="91"/>
      <c r="B22" s="11">
        <v>2019</v>
      </c>
      <c r="C22" s="77">
        <f aca="true" t="shared" si="0" ref="C22:C30">D22+E22+F22</f>
        <v>0</v>
      </c>
      <c r="D22" s="15"/>
      <c r="E22" s="71">
        <v>0</v>
      </c>
      <c r="F22" s="15"/>
      <c r="G22" s="97"/>
      <c r="H22" s="89"/>
    </row>
    <row r="23" spans="1:8" ht="24.75" customHeight="1">
      <c r="A23" s="91" t="s">
        <v>43</v>
      </c>
      <c r="B23" s="11">
        <v>2017</v>
      </c>
      <c r="C23" s="77">
        <f t="shared" si="0"/>
        <v>0</v>
      </c>
      <c r="D23" s="15"/>
      <c r="E23" s="71">
        <v>0</v>
      </c>
      <c r="F23" s="15"/>
      <c r="G23" s="87" t="s">
        <v>24</v>
      </c>
      <c r="H23" s="89" t="s">
        <v>25</v>
      </c>
    </row>
    <row r="24" spans="1:8" ht="23.25" customHeight="1">
      <c r="A24" s="91"/>
      <c r="B24" s="11">
        <v>2018</v>
      </c>
      <c r="C24" s="77">
        <f t="shared" si="0"/>
        <v>0</v>
      </c>
      <c r="D24" s="15"/>
      <c r="E24" s="71">
        <v>0</v>
      </c>
      <c r="F24" s="15"/>
      <c r="G24" s="87"/>
      <c r="H24" s="89"/>
    </row>
    <row r="25" spans="1:8" ht="27.75" customHeight="1">
      <c r="A25" s="91"/>
      <c r="B25" s="11">
        <v>2019</v>
      </c>
      <c r="C25" s="77">
        <f t="shared" si="0"/>
        <v>0</v>
      </c>
      <c r="D25" s="15"/>
      <c r="E25" s="71">
        <v>0</v>
      </c>
      <c r="F25" s="15"/>
      <c r="G25" s="87"/>
      <c r="H25" s="89"/>
    </row>
    <row r="26" spans="1:8" ht="42.75" customHeight="1">
      <c r="A26" s="90" t="s">
        <v>44</v>
      </c>
      <c r="B26" s="7">
        <v>2017</v>
      </c>
      <c r="C26" s="78">
        <f t="shared" si="0"/>
        <v>0</v>
      </c>
      <c r="D26" s="17"/>
      <c r="E26" s="74">
        <v>0</v>
      </c>
      <c r="F26" s="17"/>
      <c r="G26" s="87" t="s">
        <v>24</v>
      </c>
      <c r="H26" s="89" t="s">
        <v>10</v>
      </c>
    </row>
    <row r="27" spans="1:8" ht="27" customHeight="1">
      <c r="A27" s="90"/>
      <c r="B27" s="7">
        <v>2018</v>
      </c>
      <c r="C27" s="79">
        <f t="shared" si="0"/>
        <v>0</v>
      </c>
      <c r="D27" s="18"/>
      <c r="E27" s="75">
        <v>0</v>
      </c>
      <c r="F27" s="17"/>
      <c r="G27" s="87"/>
      <c r="H27" s="89"/>
    </row>
    <row r="28" spans="1:8" ht="21" customHeight="1">
      <c r="A28" s="90"/>
      <c r="B28" s="7">
        <v>2019</v>
      </c>
      <c r="C28" s="78">
        <f t="shared" si="0"/>
        <v>0</v>
      </c>
      <c r="D28" s="19"/>
      <c r="E28" s="74">
        <v>0</v>
      </c>
      <c r="F28" s="19"/>
      <c r="G28" s="87"/>
      <c r="H28" s="89"/>
    </row>
    <row r="29" spans="1:8" ht="43.5" customHeight="1">
      <c r="A29" s="90" t="s">
        <v>73</v>
      </c>
      <c r="B29" s="7">
        <v>2017</v>
      </c>
      <c r="C29" s="74">
        <f t="shared" si="0"/>
        <v>0</v>
      </c>
      <c r="D29" s="17"/>
      <c r="E29" s="74">
        <v>0</v>
      </c>
      <c r="F29" s="17"/>
      <c r="G29" s="87" t="s">
        <v>24</v>
      </c>
      <c r="H29" s="89" t="s">
        <v>26</v>
      </c>
    </row>
    <row r="30" spans="1:8" ht="43.5" customHeight="1">
      <c r="A30" s="90"/>
      <c r="B30" s="7">
        <v>2018</v>
      </c>
      <c r="C30" s="74">
        <f t="shared" si="0"/>
        <v>0</v>
      </c>
      <c r="D30" s="17"/>
      <c r="E30" s="74">
        <v>0</v>
      </c>
      <c r="F30" s="17"/>
      <c r="G30" s="87"/>
      <c r="H30" s="89"/>
    </row>
    <row r="31" spans="1:8" ht="56.25" customHeight="1">
      <c r="A31" s="90"/>
      <c r="B31" s="7">
        <v>2019</v>
      </c>
      <c r="C31" s="74">
        <f>D31+E31+F31</f>
        <v>0</v>
      </c>
      <c r="D31" s="17"/>
      <c r="E31" s="74">
        <v>0</v>
      </c>
      <c r="F31" s="17"/>
      <c r="G31" s="87"/>
      <c r="H31" s="89"/>
    </row>
    <row r="32" spans="1:8" ht="39.75" customHeight="1">
      <c r="A32" s="21" t="s">
        <v>80</v>
      </c>
      <c r="B32" s="7" t="s">
        <v>74</v>
      </c>
      <c r="C32" s="74">
        <f>D32+E32+F32</f>
        <v>580.72936</v>
      </c>
      <c r="D32" s="17">
        <f>D33+D34+D35</f>
        <v>0</v>
      </c>
      <c r="E32" s="74">
        <f>E33+E34+E35</f>
        <v>580.72936</v>
      </c>
      <c r="F32" s="17"/>
      <c r="G32" s="6"/>
      <c r="H32" s="14"/>
    </row>
    <row r="33" spans="1:8" ht="18.75">
      <c r="A33" s="103" t="s">
        <v>81</v>
      </c>
      <c r="B33" s="7">
        <v>2017</v>
      </c>
      <c r="C33" s="74">
        <f>D33+E33+F33</f>
        <v>255.72935999999999</v>
      </c>
      <c r="D33" s="20">
        <f aca="true" t="shared" si="1" ref="D33:E35">D17+D20+D23+D26+D29</f>
        <v>0</v>
      </c>
      <c r="E33" s="76">
        <f t="shared" si="1"/>
        <v>255.72935999999999</v>
      </c>
      <c r="F33" s="20"/>
      <c r="G33" s="8"/>
      <c r="H33" s="8"/>
    </row>
    <row r="34" spans="1:8" ht="18.75">
      <c r="A34" s="104"/>
      <c r="B34" s="7">
        <v>2018</v>
      </c>
      <c r="C34" s="74">
        <f>D34+E34+F34</f>
        <v>325</v>
      </c>
      <c r="D34" s="20">
        <f t="shared" si="1"/>
        <v>0</v>
      </c>
      <c r="E34" s="76">
        <f t="shared" si="1"/>
        <v>325</v>
      </c>
      <c r="F34" s="20"/>
      <c r="G34" s="8"/>
      <c r="H34" s="8"/>
    </row>
    <row r="35" spans="1:8" ht="18.75">
      <c r="A35" s="105"/>
      <c r="B35" s="7">
        <v>2019</v>
      </c>
      <c r="C35" s="74">
        <f>D35+E35+F35</f>
        <v>0</v>
      </c>
      <c r="D35" s="20">
        <f t="shared" si="1"/>
        <v>0</v>
      </c>
      <c r="E35" s="76">
        <f t="shared" si="1"/>
        <v>0</v>
      </c>
      <c r="F35" s="20"/>
      <c r="G35" s="8"/>
      <c r="H35" s="8"/>
    </row>
    <row r="36" ht="15">
      <c r="C36" s="10"/>
    </row>
    <row r="37" ht="15.75">
      <c r="A37" s="61" t="s">
        <v>100</v>
      </c>
    </row>
    <row r="43" ht="15">
      <c r="E43" s="10"/>
    </row>
    <row r="44" ht="15">
      <c r="E44" s="10"/>
    </row>
  </sheetData>
  <sheetProtection/>
  <mergeCells count="37">
    <mergeCell ref="A33:A35"/>
    <mergeCell ref="C6:C8"/>
    <mergeCell ref="D6:F6"/>
    <mergeCell ref="A9:H9"/>
    <mergeCell ref="G6:G8"/>
    <mergeCell ref="D7:E7"/>
    <mergeCell ref="B6:B8"/>
    <mergeCell ref="H26:H28"/>
    <mergeCell ref="G26:G28"/>
    <mergeCell ref="G23:G25"/>
    <mergeCell ref="A20:A22"/>
    <mergeCell ref="H23:H25"/>
    <mergeCell ref="C1:H1"/>
    <mergeCell ref="C2:H2"/>
    <mergeCell ref="C3:H3"/>
    <mergeCell ref="A5:H5"/>
    <mergeCell ref="A4:H4"/>
    <mergeCell ref="A15:H15"/>
    <mergeCell ref="A16:H16"/>
    <mergeCell ref="F7:F8"/>
    <mergeCell ref="H29:H31"/>
    <mergeCell ref="A26:A28"/>
    <mergeCell ref="A23:A25"/>
    <mergeCell ref="A17:A19"/>
    <mergeCell ref="H17:H19"/>
    <mergeCell ref="G17:G19"/>
    <mergeCell ref="A29:A31"/>
    <mergeCell ref="H20:H22"/>
    <mergeCell ref="G29:G31"/>
    <mergeCell ref="G20:G22"/>
    <mergeCell ref="A14:H14"/>
    <mergeCell ref="H6:H8"/>
    <mergeCell ref="A10:H10"/>
    <mergeCell ref="A11:H11"/>
    <mergeCell ref="A12:H12"/>
    <mergeCell ref="A6:A8"/>
    <mergeCell ref="A13:H13"/>
  </mergeCells>
  <printOptions/>
  <pageMargins left="0.7086614173228347" right="0.7086614173228347" top="1.1811023622047245" bottom="0.35433070866141736" header="0.31496062992125984" footer="0.31496062992125984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8.421875" style="0" customWidth="1"/>
    <col min="3" max="3" width="13.28125" style="0" customWidth="1"/>
    <col min="5" max="5" width="12.7109375" style="0" customWidth="1"/>
    <col min="7" max="7" width="18.00390625" style="0" customWidth="1"/>
  </cols>
  <sheetData>
    <row r="1" spans="2:7" ht="36" customHeight="1">
      <c r="B1" s="113" t="s">
        <v>106</v>
      </c>
      <c r="C1" s="114"/>
      <c r="D1" s="114"/>
      <c r="E1" s="114"/>
      <c r="F1" s="114"/>
      <c r="G1" s="114"/>
    </row>
    <row r="2" spans="4:7" ht="15">
      <c r="D2" s="115"/>
      <c r="E2" s="115"/>
      <c r="F2" s="115"/>
      <c r="G2" s="115"/>
    </row>
    <row r="3" spans="1:7" ht="18.75">
      <c r="A3" s="116" t="s">
        <v>86</v>
      </c>
      <c r="B3" s="116"/>
      <c r="C3" s="116"/>
      <c r="D3" s="116"/>
      <c r="E3" s="116"/>
      <c r="F3" s="116"/>
      <c r="G3" s="116"/>
    </row>
    <row r="4" spans="1:7" ht="15">
      <c r="A4" s="117" t="s">
        <v>0</v>
      </c>
      <c r="B4" s="117" t="s">
        <v>87</v>
      </c>
      <c r="C4" s="117" t="s">
        <v>88</v>
      </c>
      <c r="D4" s="117" t="s">
        <v>3</v>
      </c>
      <c r="E4" s="117"/>
      <c r="F4" s="117"/>
      <c r="G4" s="117" t="s">
        <v>89</v>
      </c>
    </row>
    <row r="5" spans="1:7" ht="15">
      <c r="A5" s="117"/>
      <c r="B5" s="117"/>
      <c r="C5" s="117"/>
      <c r="D5" s="118" t="s">
        <v>19</v>
      </c>
      <c r="E5" s="118"/>
      <c r="F5" s="117" t="s">
        <v>90</v>
      </c>
      <c r="G5" s="117"/>
    </row>
    <row r="6" spans="1:7" ht="89.25">
      <c r="A6" s="117"/>
      <c r="B6" s="117"/>
      <c r="C6" s="117"/>
      <c r="D6" s="51" t="s">
        <v>91</v>
      </c>
      <c r="E6" s="59" t="s">
        <v>92</v>
      </c>
      <c r="F6" s="117"/>
      <c r="G6" s="117"/>
    </row>
    <row r="7" spans="1:7" ht="15.75">
      <c r="A7" s="52">
        <v>1</v>
      </c>
      <c r="B7" s="52">
        <v>2</v>
      </c>
      <c r="C7" s="52">
        <v>3</v>
      </c>
      <c r="D7" s="52">
        <v>4</v>
      </c>
      <c r="E7" s="52">
        <v>6</v>
      </c>
      <c r="F7" s="52">
        <v>7</v>
      </c>
      <c r="G7" s="52">
        <v>8</v>
      </c>
    </row>
    <row r="8" spans="1:7" ht="15">
      <c r="A8" s="110" t="s">
        <v>98</v>
      </c>
      <c r="B8" s="56">
        <v>2017</v>
      </c>
      <c r="C8" s="70">
        <f>D8+E8+F8</f>
        <v>4773.751700000001</v>
      </c>
      <c r="D8" s="62"/>
      <c r="E8" s="70">
        <f>E12+E16</f>
        <v>4773.751700000001</v>
      </c>
      <c r="F8" s="62"/>
      <c r="G8" s="111" t="s">
        <v>93</v>
      </c>
    </row>
    <row r="9" spans="1:7" ht="15">
      <c r="A9" s="110"/>
      <c r="B9" s="56">
        <v>2018</v>
      </c>
      <c r="C9" s="70">
        <f>D9+E9+F9</f>
        <v>5270.327</v>
      </c>
      <c r="D9" s="62"/>
      <c r="E9" s="70">
        <f>E13+E17</f>
        <v>5270.327</v>
      </c>
      <c r="F9" s="62"/>
      <c r="G9" s="111"/>
    </row>
    <row r="10" spans="1:7" ht="33.75" customHeight="1">
      <c r="A10" s="110"/>
      <c r="B10" s="56">
        <v>2019</v>
      </c>
      <c r="C10" s="70">
        <f>D10+E10+F10</f>
        <v>2766.017</v>
      </c>
      <c r="D10" s="62"/>
      <c r="E10" s="70">
        <f>E14+E18</f>
        <v>2766.017</v>
      </c>
      <c r="F10" s="62"/>
      <c r="G10" s="111"/>
    </row>
    <row r="11" spans="1:7" ht="33.75" customHeight="1">
      <c r="A11" s="53" t="s">
        <v>94</v>
      </c>
      <c r="B11" s="57"/>
      <c r="C11" s="70">
        <f>C8+C9+C10</f>
        <v>12810.095700000002</v>
      </c>
      <c r="D11" s="62"/>
      <c r="E11" s="70">
        <f>E8+E9+E10</f>
        <v>12810.095700000002</v>
      </c>
      <c r="F11" s="62"/>
      <c r="G11" s="56"/>
    </row>
    <row r="12" spans="1:7" ht="15">
      <c r="A12" s="112" t="s">
        <v>99</v>
      </c>
      <c r="B12" s="56">
        <v>2017</v>
      </c>
      <c r="C12" s="84">
        <f aca="true" t="shared" si="0" ref="C12:C17">D12+E12+F12</f>
        <v>255.72936</v>
      </c>
      <c r="D12" s="63"/>
      <c r="E12" s="82">
        <v>255.72936</v>
      </c>
      <c r="F12" s="63"/>
      <c r="G12" s="111" t="s">
        <v>95</v>
      </c>
    </row>
    <row r="13" spans="1:7" ht="15">
      <c r="A13" s="112"/>
      <c r="B13" s="56">
        <v>2018</v>
      </c>
      <c r="C13" s="84">
        <f t="shared" si="0"/>
        <v>325</v>
      </c>
      <c r="D13" s="63"/>
      <c r="E13" s="82">
        <v>325</v>
      </c>
      <c r="F13" s="63"/>
      <c r="G13" s="111"/>
    </row>
    <row r="14" spans="1:7" ht="15">
      <c r="A14" s="112"/>
      <c r="B14" s="56">
        <v>2019</v>
      </c>
      <c r="C14" s="84">
        <f>D14+E14+F14</f>
        <v>0</v>
      </c>
      <c r="D14" s="63"/>
      <c r="E14" s="83">
        <v>0</v>
      </c>
      <c r="F14" s="63"/>
      <c r="G14" s="111"/>
    </row>
    <row r="15" spans="1:7" ht="39.75" customHeight="1">
      <c r="A15" s="53" t="s">
        <v>96</v>
      </c>
      <c r="B15" s="57"/>
      <c r="C15" s="70">
        <f t="shared" si="0"/>
        <v>580.72936</v>
      </c>
      <c r="D15" s="62">
        <f>D12+D13+D14</f>
        <v>0</v>
      </c>
      <c r="E15" s="70">
        <f>SUM(E12:E14)</f>
        <v>580.72936</v>
      </c>
      <c r="F15" s="62"/>
      <c r="G15" s="54"/>
    </row>
    <row r="16" spans="1:7" ht="15">
      <c r="A16" s="110" t="s">
        <v>102</v>
      </c>
      <c r="B16" s="56">
        <v>2017</v>
      </c>
      <c r="C16" s="70">
        <f t="shared" si="0"/>
        <v>4518.02234</v>
      </c>
      <c r="D16" s="62"/>
      <c r="E16" s="69">
        <v>4518.02234</v>
      </c>
      <c r="F16" s="62"/>
      <c r="G16" s="111" t="s">
        <v>97</v>
      </c>
    </row>
    <row r="17" spans="1:7" ht="15">
      <c r="A17" s="110"/>
      <c r="B17" s="56">
        <v>2018</v>
      </c>
      <c r="C17" s="70">
        <f t="shared" si="0"/>
        <v>4945.327</v>
      </c>
      <c r="D17" s="62"/>
      <c r="E17" s="69">
        <v>4945.327</v>
      </c>
      <c r="F17" s="62"/>
      <c r="G17" s="111"/>
    </row>
    <row r="18" spans="1:7" ht="15">
      <c r="A18" s="110"/>
      <c r="B18" s="56">
        <v>2019</v>
      </c>
      <c r="C18" s="70">
        <f>D18+E18+F18</f>
        <v>2766.017</v>
      </c>
      <c r="D18" s="62"/>
      <c r="E18" s="69">
        <v>2766.017</v>
      </c>
      <c r="F18" s="62"/>
      <c r="G18" s="111"/>
    </row>
    <row r="19" spans="1:7" ht="42.75" customHeight="1">
      <c r="A19" s="53" t="s">
        <v>96</v>
      </c>
      <c r="B19" s="58"/>
      <c r="C19" s="70">
        <f>C16+C17+C18</f>
        <v>12229.36634</v>
      </c>
      <c r="D19" s="62">
        <f>D16+D17+D18</f>
        <v>0</v>
      </c>
      <c r="E19" s="70">
        <f>E16+E17+E18</f>
        <v>12229.36634</v>
      </c>
      <c r="F19" s="62"/>
      <c r="G19" s="56"/>
    </row>
    <row r="20" ht="15">
      <c r="A20" s="55" t="s">
        <v>100</v>
      </c>
    </row>
  </sheetData>
  <sheetProtection/>
  <mergeCells count="16">
    <mergeCell ref="B1:G1"/>
    <mergeCell ref="D2:G2"/>
    <mergeCell ref="A3:G3"/>
    <mergeCell ref="A4:A6"/>
    <mergeCell ref="B4:B6"/>
    <mergeCell ref="C4:C6"/>
    <mergeCell ref="D4:F4"/>
    <mergeCell ref="G4:G6"/>
    <mergeCell ref="D5:E5"/>
    <mergeCell ref="F5:F6"/>
    <mergeCell ref="A16:A18"/>
    <mergeCell ref="G16:G18"/>
    <mergeCell ref="A8:A10"/>
    <mergeCell ref="G8:G10"/>
    <mergeCell ref="A12:A14"/>
    <mergeCell ref="G12:G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BB89"/>
  <sheetViews>
    <sheetView tabSelected="1" zoomScale="75" zoomScaleNormal="75" zoomScaleSheetLayoutView="100" zoomScalePageLayoutView="0" workbookViewId="0" topLeftCell="A1">
      <selection activeCell="A4" sqref="A4:H4"/>
    </sheetView>
  </sheetViews>
  <sheetFormatPr defaultColWidth="9.140625" defaultRowHeight="15"/>
  <cols>
    <col min="1" max="1" width="48.7109375" style="1" customWidth="1"/>
    <col min="2" max="2" width="17.140625" style="0" customWidth="1"/>
    <col min="3" max="3" width="17.8515625" style="0" customWidth="1"/>
    <col min="4" max="4" width="20.140625" style="0" customWidth="1"/>
    <col min="5" max="5" width="20.28125" style="0" customWidth="1"/>
    <col min="6" max="6" width="11.421875" style="0" bestFit="1" customWidth="1"/>
    <col min="7" max="7" width="55.00390625" style="0" customWidth="1"/>
    <col min="8" max="8" width="64.140625" style="5" customWidth="1"/>
    <col min="9" max="9" width="14.421875" style="0" customWidth="1"/>
  </cols>
  <sheetData>
    <row r="1" spans="5:12" ht="18.75">
      <c r="E1" s="9"/>
      <c r="F1" s="9"/>
      <c r="G1" s="99" t="s">
        <v>105</v>
      </c>
      <c r="H1" s="99"/>
      <c r="I1" s="99"/>
      <c r="J1" s="99"/>
      <c r="K1" s="99"/>
      <c r="L1" s="99"/>
    </row>
    <row r="2" spans="5:12" ht="18.75">
      <c r="E2" s="9"/>
      <c r="F2" s="9"/>
      <c r="G2" s="133" t="s">
        <v>103</v>
      </c>
      <c r="H2" s="133"/>
      <c r="I2" s="133"/>
      <c r="J2" s="133"/>
      <c r="K2" s="133"/>
      <c r="L2" s="133"/>
    </row>
    <row r="3" spans="5:8" ht="20.25">
      <c r="E3" s="4"/>
      <c r="F3" s="4"/>
      <c r="G3" s="134" t="s">
        <v>108</v>
      </c>
      <c r="H3" s="134"/>
    </row>
    <row r="4" spans="1:8" ht="26.25">
      <c r="A4" s="137" t="s">
        <v>78</v>
      </c>
      <c r="B4" s="137"/>
      <c r="C4" s="137"/>
      <c r="D4" s="137"/>
      <c r="E4" s="137"/>
      <c r="F4" s="137"/>
      <c r="G4" s="137"/>
      <c r="H4" s="137"/>
    </row>
    <row r="5" spans="1:8" ht="18.75">
      <c r="A5" s="138"/>
      <c r="B5" s="138"/>
      <c r="C5" s="138"/>
      <c r="D5" s="138"/>
      <c r="E5" s="138"/>
      <c r="F5" s="138"/>
      <c r="G5" s="138"/>
      <c r="H5" s="138"/>
    </row>
    <row r="6" spans="1:8" ht="20.25">
      <c r="A6" s="136" t="s">
        <v>0</v>
      </c>
      <c r="B6" s="136" t="s">
        <v>34</v>
      </c>
      <c r="C6" s="136" t="s">
        <v>33</v>
      </c>
      <c r="D6" s="127" t="s">
        <v>3</v>
      </c>
      <c r="E6" s="127"/>
      <c r="F6" s="127"/>
      <c r="G6" s="136" t="s">
        <v>4</v>
      </c>
      <c r="H6" s="136" t="s">
        <v>29</v>
      </c>
    </row>
    <row r="7" spans="1:8" ht="34.5" customHeight="1">
      <c r="A7" s="136"/>
      <c r="B7" s="136"/>
      <c r="C7" s="136"/>
      <c r="D7" s="136" t="s">
        <v>19</v>
      </c>
      <c r="E7" s="136"/>
      <c r="F7" s="127" t="s">
        <v>32</v>
      </c>
      <c r="G7" s="136"/>
      <c r="H7" s="136"/>
    </row>
    <row r="8" spans="1:8" ht="99.75" customHeight="1">
      <c r="A8" s="136"/>
      <c r="B8" s="136"/>
      <c r="C8" s="136"/>
      <c r="D8" s="24" t="s">
        <v>30</v>
      </c>
      <c r="E8" s="24" t="s">
        <v>31</v>
      </c>
      <c r="F8" s="127"/>
      <c r="G8" s="136"/>
      <c r="H8" s="136"/>
    </row>
    <row r="9" spans="1:8" ht="31.5" customHeight="1">
      <c r="A9" s="135" t="s">
        <v>45</v>
      </c>
      <c r="B9" s="135"/>
      <c r="C9" s="135"/>
      <c r="D9" s="135"/>
      <c r="E9" s="135"/>
      <c r="F9" s="135"/>
      <c r="G9" s="135"/>
      <c r="H9" s="135"/>
    </row>
    <row r="10" spans="1:8" ht="19.5" customHeight="1">
      <c r="A10" s="119" t="s">
        <v>82</v>
      </c>
      <c r="B10" s="119"/>
      <c r="C10" s="119"/>
      <c r="D10" s="119"/>
      <c r="E10" s="119"/>
      <c r="F10" s="119"/>
      <c r="G10" s="119"/>
      <c r="H10" s="119"/>
    </row>
    <row r="11" spans="1:8" ht="18.75" customHeight="1">
      <c r="A11" s="119" t="s">
        <v>83</v>
      </c>
      <c r="B11" s="119"/>
      <c r="C11" s="119"/>
      <c r="D11" s="119"/>
      <c r="E11" s="119"/>
      <c r="F11" s="119"/>
      <c r="G11" s="119"/>
      <c r="H11" s="119"/>
    </row>
    <row r="12" spans="1:8" ht="21" customHeight="1">
      <c r="A12" s="120" t="s">
        <v>61</v>
      </c>
      <c r="B12" s="120"/>
      <c r="C12" s="120"/>
      <c r="D12" s="120"/>
      <c r="E12" s="120"/>
      <c r="F12" s="120"/>
      <c r="G12" s="120"/>
      <c r="H12" s="120"/>
    </row>
    <row r="13" spans="1:8" ht="21.75" customHeight="1">
      <c r="A13" s="120" t="s">
        <v>67</v>
      </c>
      <c r="B13" s="120"/>
      <c r="C13" s="120"/>
      <c r="D13" s="120"/>
      <c r="E13" s="120"/>
      <c r="F13" s="120"/>
      <c r="G13" s="120"/>
      <c r="H13" s="120"/>
    </row>
    <row r="14" spans="1:8" ht="21.75" customHeight="1">
      <c r="A14" s="120" t="s">
        <v>59</v>
      </c>
      <c r="B14" s="120"/>
      <c r="C14" s="120"/>
      <c r="D14" s="120"/>
      <c r="E14" s="120"/>
      <c r="F14" s="120"/>
      <c r="G14" s="120"/>
      <c r="H14" s="120"/>
    </row>
    <row r="15" spans="1:8" ht="37.5" customHeight="1">
      <c r="A15" s="120" t="s">
        <v>60</v>
      </c>
      <c r="B15" s="120"/>
      <c r="C15" s="120"/>
      <c r="D15" s="120"/>
      <c r="E15" s="120"/>
      <c r="F15" s="120"/>
      <c r="G15" s="120"/>
      <c r="H15" s="120"/>
    </row>
    <row r="16" spans="1:8" ht="49.5" customHeight="1">
      <c r="A16" s="122" t="s">
        <v>11</v>
      </c>
      <c r="B16" s="33">
        <v>2017</v>
      </c>
      <c r="C16" s="43"/>
      <c r="D16" s="43"/>
      <c r="E16" s="43"/>
      <c r="F16" s="43"/>
      <c r="G16" s="127" t="s">
        <v>6</v>
      </c>
      <c r="H16" s="121" t="s">
        <v>12</v>
      </c>
    </row>
    <row r="17" spans="1:8" ht="54.75" customHeight="1">
      <c r="A17" s="122"/>
      <c r="B17" s="33">
        <v>2018</v>
      </c>
      <c r="C17" s="43"/>
      <c r="D17" s="43"/>
      <c r="E17" s="43"/>
      <c r="F17" s="43"/>
      <c r="G17" s="127"/>
      <c r="H17" s="121"/>
    </row>
    <row r="18" spans="1:8" ht="31.5" customHeight="1">
      <c r="A18" s="122"/>
      <c r="B18" s="33">
        <v>2019</v>
      </c>
      <c r="C18" s="43"/>
      <c r="D18" s="43"/>
      <c r="E18" s="43"/>
      <c r="F18" s="43"/>
      <c r="G18" s="127"/>
      <c r="H18" s="121"/>
    </row>
    <row r="19" spans="1:8" ht="53.25" customHeight="1">
      <c r="A19" s="129" t="s">
        <v>13</v>
      </c>
      <c r="B19" s="128">
        <v>2017</v>
      </c>
      <c r="C19" s="45">
        <f>D19+E19+F19</f>
        <v>0</v>
      </c>
      <c r="D19" s="46"/>
      <c r="E19" s="80">
        <v>0</v>
      </c>
      <c r="F19" s="46"/>
      <c r="G19" s="23" t="s">
        <v>18</v>
      </c>
      <c r="H19" s="121" t="s">
        <v>71</v>
      </c>
    </row>
    <row r="20" spans="1:8" ht="42" customHeight="1">
      <c r="A20" s="129"/>
      <c r="B20" s="128"/>
      <c r="C20" s="47">
        <v>0</v>
      </c>
      <c r="D20" s="44"/>
      <c r="E20" s="47">
        <v>0</v>
      </c>
      <c r="F20" s="44"/>
      <c r="G20" s="23" t="s">
        <v>17</v>
      </c>
      <c r="H20" s="121"/>
    </row>
    <row r="21" spans="1:8" ht="45" customHeight="1">
      <c r="A21" s="129"/>
      <c r="B21" s="128">
        <v>2018</v>
      </c>
      <c r="C21" s="47">
        <v>27</v>
      </c>
      <c r="D21" s="44"/>
      <c r="E21" s="47">
        <v>27</v>
      </c>
      <c r="F21" s="44"/>
      <c r="G21" s="23" t="s">
        <v>18</v>
      </c>
      <c r="H21" s="121"/>
    </row>
    <row r="22" spans="1:8" ht="43.5" customHeight="1">
      <c r="A22" s="129"/>
      <c r="B22" s="128"/>
      <c r="C22" s="47">
        <f>D22+E22+F22</f>
        <v>0</v>
      </c>
      <c r="D22" s="44"/>
      <c r="E22" s="47">
        <v>0</v>
      </c>
      <c r="F22" s="44"/>
      <c r="G22" s="23" t="s">
        <v>17</v>
      </c>
      <c r="H22" s="121"/>
    </row>
    <row r="23" spans="1:8" ht="42.75" customHeight="1">
      <c r="A23" s="129"/>
      <c r="B23" s="128">
        <v>2019</v>
      </c>
      <c r="C23" s="47">
        <f>D23+E23+F23</f>
        <v>27</v>
      </c>
      <c r="D23" s="44"/>
      <c r="E23" s="47">
        <v>27</v>
      </c>
      <c r="F23" s="44"/>
      <c r="G23" s="23" t="s">
        <v>18</v>
      </c>
      <c r="H23" s="121"/>
    </row>
    <row r="24" spans="1:8" ht="42.75" customHeight="1">
      <c r="A24" s="129"/>
      <c r="B24" s="128"/>
      <c r="C24" s="47">
        <f>D24+E24+F24</f>
        <v>0</v>
      </c>
      <c r="D24" s="44"/>
      <c r="E24" s="47">
        <v>0</v>
      </c>
      <c r="F24" s="44"/>
      <c r="G24" s="23" t="s">
        <v>17</v>
      </c>
      <c r="H24" s="121"/>
    </row>
    <row r="25" spans="1:8" ht="50.25" customHeight="1">
      <c r="A25" s="135" t="s">
        <v>68</v>
      </c>
      <c r="B25" s="33">
        <v>2017</v>
      </c>
      <c r="C25" s="33"/>
      <c r="D25" s="33"/>
      <c r="E25" s="40"/>
      <c r="F25" s="33"/>
      <c r="G25" s="136" t="s">
        <v>66</v>
      </c>
      <c r="H25" s="121" t="s">
        <v>14</v>
      </c>
    </row>
    <row r="26" spans="1:8" ht="56.25" customHeight="1">
      <c r="A26" s="135"/>
      <c r="B26" s="33">
        <v>2018</v>
      </c>
      <c r="C26" s="33"/>
      <c r="D26" s="33"/>
      <c r="E26" s="40"/>
      <c r="F26" s="33"/>
      <c r="G26" s="136"/>
      <c r="H26" s="121"/>
    </row>
    <row r="27" spans="1:8" ht="75" customHeight="1">
      <c r="A27" s="135"/>
      <c r="B27" s="33">
        <v>2019</v>
      </c>
      <c r="C27" s="33"/>
      <c r="D27" s="33"/>
      <c r="E27" s="40"/>
      <c r="F27" s="33"/>
      <c r="G27" s="136"/>
      <c r="H27" s="121"/>
    </row>
    <row r="28" spans="1:8" ht="57.75" customHeight="1">
      <c r="A28" s="122" t="s">
        <v>69</v>
      </c>
      <c r="B28" s="33">
        <v>2017</v>
      </c>
      <c r="C28" s="33"/>
      <c r="D28" s="33"/>
      <c r="E28" s="40"/>
      <c r="F28" s="33"/>
      <c r="G28" s="127" t="s">
        <v>21</v>
      </c>
      <c r="H28" s="121" t="s">
        <v>72</v>
      </c>
    </row>
    <row r="29" spans="1:8" ht="56.25" customHeight="1">
      <c r="A29" s="122"/>
      <c r="B29" s="33">
        <v>2018</v>
      </c>
      <c r="C29" s="33"/>
      <c r="D29" s="33"/>
      <c r="E29" s="40"/>
      <c r="F29" s="33"/>
      <c r="G29" s="127"/>
      <c r="H29" s="121"/>
    </row>
    <row r="30" spans="1:8" ht="37.5" customHeight="1">
      <c r="A30" s="122"/>
      <c r="B30" s="33">
        <v>2019</v>
      </c>
      <c r="C30" s="33"/>
      <c r="D30" s="33"/>
      <c r="E30" s="40"/>
      <c r="F30" s="33"/>
      <c r="G30" s="127"/>
      <c r="H30" s="121"/>
    </row>
    <row r="31" spans="1:8" ht="38.25" customHeight="1">
      <c r="A31" s="122" t="s">
        <v>76</v>
      </c>
      <c r="B31" s="32">
        <v>2017</v>
      </c>
      <c r="C31" s="34"/>
      <c r="D31" s="34"/>
      <c r="E31" s="48"/>
      <c r="F31" s="34"/>
      <c r="G31" s="127" t="s">
        <v>6</v>
      </c>
      <c r="H31" s="148" t="s">
        <v>75</v>
      </c>
    </row>
    <row r="32" spans="1:8" ht="38.25" customHeight="1">
      <c r="A32" s="122"/>
      <c r="B32" s="32">
        <v>2018</v>
      </c>
      <c r="C32" s="34"/>
      <c r="D32" s="34"/>
      <c r="E32" s="34"/>
      <c r="F32" s="34"/>
      <c r="G32" s="127"/>
      <c r="H32" s="148"/>
    </row>
    <row r="33" spans="1:8" ht="33.75" customHeight="1">
      <c r="A33" s="122"/>
      <c r="B33" s="32">
        <v>2019</v>
      </c>
      <c r="C33" s="34"/>
      <c r="D33" s="34"/>
      <c r="E33" s="34"/>
      <c r="F33" s="34"/>
      <c r="G33" s="127"/>
      <c r="H33" s="148"/>
    </row>
    <row r="34" spans="1:8" ht="23.25">
      <c r="A34" s="144" t="s">
        <v>46</v>
      </c>
      <c r="B34" s="145"/>
      <c r="C34" s="145"/>
      <c r="D34" s="145"/>
      <c r="E34" s="145"/>
      <c r="F34" s="145"/>
      <c r="G34" s="145"/>
      <c r="H34" s="146"/>
    </row>
    <row r="35" spans="1:8" ht="23.25">
      <c r="A35" s="144" t="s">
        <v>70</v>
      </c>
      <c r="B35" s="145"/>
      <c r="C35" s="145"/>
      <c r="D35" s="145"/>
      <c r="E35" s="145"/>
      <c r="F35" s="145"/>
      <c r="G35" s="145"/>
      <c r="H35" s="146"/>
    </row>
    <row r="36" spans="1:8" ht="23.25">
      <c r="A36" s="144" t="s">
        <v>58</v>
      </c>
      <c r="B36" s="145"/>
      <c r="C36" s="145"/>
      <c r="D36" s="145"/>
      <c r="E36" s="145"/>
      <c r="F36" s="145"/>
      <c r="G36" s="145"/>
      <c r="H36" s="146"/>
    </row>
    <row r="37" spans="1:8" ht="26.25" customHeight="1">
      <c r="A37" s="122" t="s">
        <v>47</v>
      </c>
      <c r="B37" s="32">
        <v>2017</v>
      </c>
      <c r="C37" s="33">
        <f aca="true" t="shared" si="0" ref="C37:C76">D37+E37+F37</f>
        <v>0</v>
      </c>
      <c r="D37" s="34"/>
      <c r="E37" s="64">
        <v>0</v>
      </c>
      <c r="F37" s="34"/>
      <c r="G37" s="149" t="s">
        <v>65</v>
      </c>
      <c r="H37" s="148" t="s">
        <v>15</v>
      </c>
    </row>
    <row r="38" spans="1:8" ht="28.5" customHeight="1">
      <c r="A38" s="122"/>
      <c r="B38" s="32">
        <v>2018</v>
      </c>
      <c r="C38" s="33">
        <f t="shared" si="0"/>
        <v>0</v>
      </c>
      <c r="D38" s="34"/>
      <c r="E38" s="64">
        <v>0</v>
      </c>
      <c r="F38" s="34"/>
      <c r="G38" s="149"/>
      <c r="H38" s="148"/>
    </row>
    <row r="39" spans="1:8" ht="33.75" customHeight="1">
      <c r="A39" s="122"/>
      <c r="B39" s="32">
        <v>2019</v>
      </c>
      <c r="C39" s="33">
        <f t="shared" si="0"/>
        <v>0</v>
      </c>
      <c r="D39" s="35"/>
      <c r="E39" s="65">
        <v>0</v>
      </c>
      <c r="F39" s="35"/>
      <c r="G39" s="149"/>
      <c r="H39" s="148"/>
    </row>
    <row r="40" spans="1:54" s="3" customFormat="1" ht="18.75" customHeight="1">
      <c r="A40" s="143" t="s">
        <v>48</v>
      </c>
      <c r="B40" s="37">
        <v>2017</v>
      </c>
      <c r="C40" s="33">
        <f t="shared" si="0"/>
        <v>1222.164</v>
      </c>
      <c r="D40" s="38"/>
      <c r="E40" s="81">
        <v>1222.164</v>
      </c>
      <c r="F40" s="38"/>
      <c r="G40" s="123" t="s">
        <v>35</v>
      </c>
      <c r="H40" s="147" t="s">
        <v>22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1:54" s="3" customFormat="1" ht="27" customHeight="1">
      <c r="A41" s="143"/>
      <c r="B41" s="37">
        <v>2018</v>
      </c>
      <c r="C41" s="39">
        <f>D41+E41+F41</f>
        <v>1163.34</v>
      </c>
      <c r="D41" s="38"/>
      <c r="E41" s="67">
        <v>1163.34</v>
      </c>
      <c r="F41" s="38"/>
      <c r="G41" s="123"/>
      <c r="H41" s="147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1:54" s="3" customFormat="1" ht="19.5" customHeight="1">
      <c r="A42" s="143"/>
      <c r="B42" s="37">
        <v>2019</v>
      </c>
      <c r="C42" s="39">
        <f>D42+E42+F42</f>
        <v>1163.34</v>
      </c>
      <c r="D42" s="38"/>
      <c r="E42" s="67">
        <v>1163.34</v>
      </c>
      <c r="F42" s="38"/>
      <c r="G42" s="123"/>
      <c r="H42" s="147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1:54" s="3" customFormat="1" ht="20.25" customHeight="1">
      <c r="A43" s="143" t="s">
        <v>49</v>
      </c>
      <c r="B43" s="37">
        <v>2017</v>
      </c>
      <c r="C43" s="33">
        <f t="shared" si="0"/>
        <v>368.75484</v>
      </c>
      <c r="D43" s="38"/>
      <c r="E43" s="66">
        <v>368.75484</v>
      </c>
      <c r="F43" s="38"/>
      <c r="G43" s="123" t="s">
        <v>35</v>
      </c>
      <c r="H43" s="147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1:54" s="3" customFormat="1" ht="24.75" customHeight="1">
      <c r="A44" s="143"/>
      <c r="B44" s="37">
        <v>2018</v>
      </c>
      <c r="C44" s="60">
        <f>D44+E44+F44</f>
        <v>351.329</v>
      </c>
      <c r="D44" s="38"/>
      <c r="E44" s="67">
        <v>351.329</v>
      </c>
      <c r="F44" s="38"/>
      <c r="G44" s="123"/>
      <c r="H44" s="147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 s="3" customFormat="1" ht="17.25" customHeight="1">
      <c r="A45" s="143"/>
      <c r="B45" s="37">
        <v>2019</v>
      </c>
      <c r="C45" s="39">
        <f>D45+E45+F45</f>
        <v>351.329</v>
      </c>
      <c r="D45" s="38"/>
      <c r="E45" s="67">
        <v>351.329</v>
      </c>
      <c r="F45" s="38"/>
      <c r="G45" s="123"/>
      <c r="H45" s="147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54" s="3" customFormat="1" ht="24.75" customHeight="1">
      <c r="A46" s="140" t="s">
        <v>50</v>
      </c>
      <c r="B46" s="37">
        <v>2017</v>
      </c>
      <c r="C46" s="39">
        <f t="shared" si="0"/>
        <v>0</v>
      </c>
      <c r="D46" s="38"/>
      <c r="E46" s="66">
        <v>0</v>
      </c>
      <c r="F46" s="38"/>
      <c r="G46" s="124" t="s">
        <v>35</v>
      </c>
      <c r="H46" s="147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54" s="3" customFormat="1" ht="29.25" customHeight="1">
      <c r="A47" s="141"/>
      <c r="B47" s="37">
        <v>2018</v>
      </c>
      <c r="C47" s="39">
        <f t="shared" si="0"/>
        <v>5.751</v>
      </c>
      <c r="D47" s="38"/>
      <c r="E47" s="67">
        <v>5.751</v>
      </c>
      <c r="F47" s="38"/>
      <c r="G47" s="125"/>
      <c r="H47" s="147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4" s="3" customFormat="1" ht="26.25" customHeight="1">
      <c r="A48" s="142"/>
      <c r="B48" s="37">
        <v>2019</v>
      </c>
      <c r="C48" s="39">
        <f t="shared" si="0"/>
        <v>0</v>
      </c>
      <c r="D48" s="38"/>
      <c r="E48" s="67">
        <v>0</v>
      </c>
      <c r="F48" s="38"/>
      <c r="G48" s="126"/>
      <c r="H48" s="147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54" s="3" customFormat="1" ht="31.5" customHeight="1">
      <c r="A49" s="143" t="s">
        <v>85</v>
      </c>
      <c r="B49" s="37">
        <v>2017</v>
      </c>
      <c r="C49" s="39">
        <f t="shared" si="0"/>
        <v>6.9455</v>
      </c>
      <c r="D49" s="38"/>
      <c r="E49" s="66">
        <v>6.9455</v>
      </c>
      <c r="F49" s="38"/>
      <c r="G49" s="123" t="s">
        <v>35</v>
      </c>
      <c r="H49" s="147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:54" s="3" customFormat="1" ht="27" customHeight="1">
      <c r="A50" s="143"/>
      <c r="B50" s="37">
        <v>2018</v>
      </c>
      <c r="C50" s="39">
        <f t="shared" si="0"/>
        <v>17.8</v>
      </c>
      <c r="D50" s="38"/>
      <c r="E50" s="67">
        <v>17.8</v>
      </c>
      <c r="F50" s="38"/>
      <c r="G50" s="123"/>
      <c r="H50" s="147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:54" s="3" customFormat="1" ht="27.75" customHeight="1">
      <c r="A51" s="143"/>
      <c r="B51" s="37">
        <v>2019</v>
      </c>
      <c r="C51" s="39">
        <f t="shared" si="0"/>
        <v>17.8</v>
      </c>
      <c r="D51" s="38"/>
      <c r="E51" s="67">
        <v>17.8</v>
      </c>
      <c r="F51" s="38"/>
      <c r="G51" s="123"/>
      <c r="H51" s="147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54" s="3" customFormat="1" ht="23.25">
      <c r="A52" s="143" t="s">
        <v>51</v>
      </c>
      <c r="B52" s="37">
        <v>2017</v>
      </c>
      <c r="C52" s="39">
        <f t="shared" si="0"/>
        <v>85</v>
      </c>
      <c r="D52" s="38"/>
      <c r="E52" s="66">
        <v>85</v>
      </c>
      <c r="F52" s="38"/>
      <c r="G52" s="123" t="s">
        <v>35</v>
      </c>
      <c r="H52" s="147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54" s="3" customFormat="1" ht="23.25">
      <c r="A53" s="143"/>
      <c r="B53" s="37">
        <v>2018</v>
      </c>
      <c r="C53" s="39">
        <f t="shared" si="0"/>
        <v>358.709</v>
      </c>
      <c r="D53" s="38"/>
      <c r="E53" s="67">
        <v>358.709</v>
      </c>
      <c r="F53" s="38"/>
      <c r="G53" s="123"/>
      <c r="H53" s="147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54" s="3" customFormat="1" ht="32.25" customHeight="1">
      <c r="A54" s="143"/>
      <c r="B54" s="37">
        <v>2019</v>
      </c>
      <c r="C54" s="39">
        <f t="shared" si="0"/>
        <v>0</v>
      </c>
      <c r="D54" s="38"/>
      <c r="E54" s="67">
        <v>0</v>
      </c>
      <c r="F54" s="38"/>
      <c r="G54" s="123"/>
      <c r="H54" s="147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:54" s="3" customFormat="1" ht="36.75" customHeight="1">
      <c r="A55" s="140" t="s">
        <v>52</v>
      </c>
      <c r="B55" s="37">
        <v>2017</v>
      </c>
      <c r="C55" s="39">
        <f t="shared" si="0"/>
        <v>17.608</v>
      </c>
      <c r="D55" s="38"/>
      <c r="E55" s="66">
        <v>17.608</v>
      </c>
      <c r="F55" s="38"/>
      <c r="G55" s="124" t="s">
        <v>35</v>
      </c>
      <c r="H55" s="147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1:54" s="3" customFormat="1" ht="36" customHeight="1">
      <c r="A56" s="141"/>
      <c r="B56" s="37">
        <v>2018</v>
      </c>
      <c r="C56" s="39">
        <f t="shared" si="0"/>
        <v>12.2</v>
      </c>
      <c r="D56" s="38"/>
      <c r="E56" s="67">
        <v>12.2</v>
      </c>
      <c r="F56" s="38"/>
      <c r="G56" s="125"/>
      <c r="H56" s="147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4" s="3" customFormat="1" ht="36" customHeight="1">
      <c r="A57" s="142"/>
      <c r="B57" s="37">
        <v>2019</v>
      </c>
      <c r="C57" s="39">
        <f t="shared" si="0"/>
        <v>0</v>
      </c>
      <c r="D57" s="38"/>
      <c r="E57" s="67">
        <v>0</v>
      </c>
      <c r="F57" s="38"/>
      <c r="G57" s="126"/>
      <c r="H57" s="147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54" s="3" customFormat="1" ht="23.25">
      <c r="A58" s="143" t="s">
        <v>53</v>
      </c>
      <c r="B58" s="37">
        <v>2017</v>
      </c>
      <c r="C58" s="39">
        <f t="shared" si="0"/>
        <v>113.19608</v>
      </c>
      <c r="D58" s="38"/>
      <c r="E58" s="66">
        <v>113.19608</v>
      </c>
      <c r="F58" s="38"/>
      <c r="G58" s="123" t="s">
        <v>35</v>
      </c>
      <c r="H58" s="147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54" s="3" customFormat="1" ht="23.25">
      <c r="A59" s="143"/>
      <c r="B59" s="37">
        <v>2016</v>
      </c>
      <c r="C59" s="39">
        <f t="shared" si="0"/>
        <v>21.8</v>
      </c>
      <c r="D59" s="38"/>
      <c r="E59" s="67">
        <v>21.8</v>
      </c>
      <c r="F59" s="38"/>
      <c r="G59" s="123"/>
      <c r="H59" s="147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54" s="3" customFormat="1" ht="23.25">
      <c r="A60" s="143"/>
      <c r="B60" s="37">
        <v>2019</v>
      </c>
      <c r="C60" s="39">
        <f t="shared" si="0"/>
        <v>0</v>
      </c>
      <c r="D60" s="38"/>
      <c r="E60" s="67">
        <v>0</v>
      </c>
      <c r="F60" s="38"/>
      <c r="G60" s="123"/>
      <c r="H60" s="147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54" s="3" customFormat="1" ht="27" customHeight="1">
      <c r="A61" s="143" t="s">
        <v>54</v>
      </c>
      <c r="B61" s="37">
        <v>2017</v>
      </c>
      <c r="C61" s="39">
        <f t="shared" si="0"/>
        <v>1003.93861</v>
      </c>
      <c r="D61" s="38"/>
      <c r="E61" s="66">
        <v>1003.93861</v>
      </c>
      <c r="F61" s="38"/>
      <c r="G61" s="123" t="s">
        <v>35</v>
      </c>
      <c r="H61" s="147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  <row r="62" spans="1:54" s="3" customFormat="1" ht="24.75" customHeight="1">
      <c r="A62" s="143"/>
      <c r="B62" s="37">
        <v>2018</v>
      </c>
      <c r="C62" s="39">
        <f t="shared" si="0"/>
        <v>1156</v>
      </c>
      <c r="D62" s="38"/>
      <c r="E62" s="67">
        <v>1156</v>
      </c>
      <c r="F62" s="38"/>
      <c r="G62" s="123"/>
      <c r="H62" s="147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  <row r="63" spans="1:54" s="3" customFormat="1" ht="26.25" customHeight="1">
      <c r="A63" s="143"/>
      <c r="B63" s="37">
        <v>2019</v>
      </c>
      <c r="C63" s="39">
        <f t="shared" si="0"/>
        <v>1156</v>
      </c>
      <c r="D63" s="38"/>
      <c r="E63" s="67">
        <v>1156</v>
      </c>
      <c r="F63" s="38"/>
      <c r="G63" s="123"/>
      <c r="H63" s="147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</row>
    <row r="64" spans="1:54" s="3" customFormat="1" ht="21" customHeight="1">
      <c r="A64" s="143" t="s">
        <v>55</v>
      </c>
      <c r="B64" s="37">
        <v>2017</v>
      </c>
      <c r="C64" s="39">
        <f t="shared" si="0"/>
        <v>0.24775</v>
      </c>
      <c r="D64" s="38"/>
      <c r="E64" s="66">
        <v>0.24775</v>
      </c>
      <c r="F64" s="38"/>
      <c r="G64" s="123" t="s">
        <v>35</v>
      </c>
      <c r="H64" s="147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</row>
    <row r="65" spans="1:54" s="3" customFormat="1" ht="19.5" customHeight="1">
      <c r="A65" s="143"/>
      <c r="B65" s="37">
        <v>2018</v>
      </c>
      <c r="C65" s="39">
        <f t="shared" si="0"/>
        <v>0.248</v>
      </c>
      <c r="D65" s="38"/>
      <c r="E65" s="67">
        <v>0.248</v>
      </c>
      <c r="F65" s="38"/>
      <c r="G65" s="123"/>
      <c r="H65" s="147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</row>
    <row r="66" spans="1:54" s="3" customFormat="1" ht="18" customHeight="1">
      <c r="A66" s="143"/>
      <c r="B66" s="37">
        <v>2019</v>
      </c>
      <c r="C66" s="39">
        <f t="shared" si="0"/>
        <v>0.248</v>
      </c>
      <c r="D66" s="38"/>
      <c r="E66" s="67">
        <v>0.248</v>
      </c>
      <c r="F66" s="38"/>
      <c r="G66" s="123"/>
      <c r="H66" s="147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</row>
    <row r="67" spans="1:54" s="3" customFormat="1" ht="24.75" customHeight="1">
      <c r="A67" s="140" t="s">
        <v>64</v>
      </c>
      <c r="B67" s="37">
        <v>2017</v>
      </c>
      <c r="C67" s="39">
        <f t="shared" si="0"/>
        <v>38.39992</v>
      </c>
      <c r="D67" s="38"/>
      <c r="E67" s="66">
        <v>38.39992</v>
      </c>
      <c r="F67" s="38"/>
      <c r="G67" s="124" t="s">
        <v>35</v>
      </c>
      <c r="H67" s="147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</row>
    <row r="68" spans="1:54" s="3" customFormat="1" ht="29.25" customHeight="1">
      <c r="A68" s="141"/>
      <c r="B68" s="37">
        <v>2018</v>
      </c>
      <c r="C68" s="39">
        <f t="shared" si="0"/>
        <v>50.3</v>
      </c>
      <c r="D68" s="38"/>
      <c r="E68" s="67">
        <v>50.3</v>
      </c>
      <c r="F68" s="38"/>
      <c r="G68" s="125"/>
      <c r="H68" s="147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</row>
    <row r="69" spans="1:54" s="3" customFormat="1" ht="21" customHeight="1">
      <c r="A69" s="142"/>
      <c r="B69" s="37">
        <v>2019</v>
      </c>
      <c r="C69" s="39">
        <f t="shared" si="0"/>
        <v>50.3</v>
      </c>
      <c r="D69" s="38"/>
      <c r="E69" s="67">
        <v>50.3</v>
      </c>
      <c r="F69" s="38"/>
      <c r="G69" s="126"/>
      <c r="H69" s="147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</row>
    <row r="70" spans="1:54" s="3" customFormat="1" ht="25.5" customHeight="1">
      <c r="A70" s="143" t="s">
        <v>56</v>
      </c>
      <c r="B70" s="37">
        <v>2017</v>
      </c>
      <c r="C70" s="40">
        <f t="shared" si="0"/>
        <v>7.07</v>
      </c>
      <c r="D70" s="38"/>
      <c r="E70" s="66">
        <v>7.07</v>
      </c>
      <c r="F70" s="38"/>
      <c r="G70" s="123" t="s">
        <v>35</v>
      </c>
      <c r="H70" s="147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</row>
    <row r="71" spans="1:54" s="3" customFormat="1" ht="26.25" customHeight="1">
      <c r="A71" s="143"/>
      <c r="B71" s="37">
        <v>2018</v>
      </c>
      <c r="C71" s="40">
        <f t="shared" si="0"/>
        <v>0</v>
      </c>
      <c r="D71" s="38"/>
      <c r="E71" s="67">
        <v>0</v>
      </c>
      <c r="F71" s="38"/>
      <c r="G71" s="123"/>
      <c r="H71" s="147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</row>
    <row r="72" spans="1:54" s="3" customFormat="1" ht="36.75" customHeight="1">
      <c r="A72" s="143"/>
      <c r="B72" s="37">
        <v>2019</v>
      </c>
      <c r="C72" s="40">
        <f t="shared" si="0"/>
        <v>0</v>
      </c>
      <c r="D72" s="38"/>
      <c r="E72" s="67">
        <v>0</v>
      </c>
      <c r="F72" s="38"/>
      <c r="G72" s="123"/>
      <c r="H72" s="147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</row>
    <row r="73" spans="1:54" s="3" customFormat="1" ht="29.25" customHeight="1">
      <c r="A73" s="143" t="s">
        <v>57</v>
      </c>
      <c r="B73" s="37">
        <v>2017</v>
      </c>
      <c r="C73" s="39">
        <f t="shared" si="0"/>
        <v>1395.69764</v>
      </c>
      <c r="D73" s="38"/>
      <c r="E73" s="66">
        <v>1395.69764</v>
      </c>
      <c r="F73" s="38"/>
      <c r="G73" s="123" t="s">
        <v>35</v>
      </c>
      <c r="H73" s="147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</row>
    <row r="74" spans="1:8" ht="21.75" customHeight="1">
      <c r="A74" s="143"/>
      <c r="B74" s="37">
        <v>2018</v>
      </c>
      <c r="C74" s="39">
        <f t="shared" si="0"/>
        <v>1515.25</v>
      </c>
      <c r="D74" s="38"/>
      <c r="E74" s="67">
        <v>1515.25</v>
      </c>
      <c r="F74" s="38"/>
      <c r="G74" s="123"/>
      <c r="H74" s="147"/>
    </row>
    <row r="75" spans="1:8" ht="31.5" customHeight="1">
      <c r="A75" s="143"/>
      <c r="B75" s="37">
        <v>2019</v>
      </c>
      <c r="C75" s="39">
        <f t="shared" si="0"/>
        <v>0</v>
      </c>
      <c r="D75" s="38"/>
      <c r="E75" s="67">
        <v>0</v>
      </c>
      <c r="F75" s="38"/>
      <c r="G75" s="123"/>
      <c r="H75" s="147"/>
    </row>
    <row r="76" spans="1:8" ht="69" customHeight="1">
      <c r="A76" s="140" t="s">
        <v>79</v>
      </c>
      <c r="B76" s="37">
        <v>2017</v>
      </c>
      <c r="C76" s="39">
        <f t="shared" si="0"/>
        <v>259</v>
      </c>
      <c r="D76" s="38"/>
      <c r="E76" s="66">
        <v>259</v>
      </c>
      <c r="F76" s="38"/>
      <c r="G76" s="25" t="s">
        <v>35</v>
      </c>
      <c r="H76" s="26"/>
    </row>
    <row r="77" spans="1:8" ht="26.25" customHeight="1">
      <c r="A77" s="142"/>
      <c r="B77" s="37">
        <v>2018</v>
      </c>
      <c r="C77" s="39">
        <v>265.6</v>
      </c>
      <c r="D77" s="38"/>
      <c r="E77" s="67">
        <v>265.6</v>
      </c>
      <c r="F77" s="38"/>
      <c r="G77" s="25"/>
      <c r="H77" s="26"/>
    </row>
    <row r="78" spans="1:8" ht="27" customHeight="1">
      <c r="A78" s="49" t="s">
        <v>63</v>
      </c>
      <c r="B78" s="37" t="s">
        <v>74</v>
      </c>
      <c r="C78" s="36">
        <f aca="true" t="shared" si="1" ref="C78:C85">D78+E78+F78</f>
        <v>12175.36634</v>
      </c>
      <c r="D78" s="36"/>
      <c r="E78" s="65">
        <f>E79+E80+E81</f>
        <v>12175.36634</v>
      </c>
      <c r="F78" s="36"/>
      <c r="G78" s="27"/>
      <c r="H78" s="28"/>
    </row>
    <row r="79" spans="1:8" ht="23.25">
      <c r="A79" s="139" t="s">
        <v>27</v>
      </c>
      <c r="B79" s="37">
        <v>2017</v>
      </c>
      <c r="C79" s="36">
        <f t="shared" si="1"/>
        <v>4518.02234</v>
      </c>
      <c r="D79" s="36"/>
      <c r="E79" s="65">
        <f>E40+E43+E52+E58+E61+E70+E73+E64+E49+E46+E37+E67+E55+E76</f>
        <v>4518.02234</v>
      </c>
      <c r="F79" s="36"/>
      <c r="G79" s="27"/>
      <c r="H79" s="28"/>
    </row>
    <row r="80" spans="1:8" ht="23.25">
      <c r="A80" s="139"/>
      <c r="B80" s="37">
        <v>2018</v>
      </c>
      <c r="C80" s="36">
        <f t="shared" si="1"/>
        <v>4918.327</v>
      </c>
      <c r="D80" s="36"/>
      <c r="E80" s="65">
        <f>E41+E44+E53+E59+E62+E71+E74+E50+E65+E68+E56+E47+E38+E77</f>
        <v>4918.327</v>
      </c>
      <c r="F80" s="36"/>
      <c r="G80" s="27"/>
      <c r="H80" s="28"/>
    </row>
    <row r="81" spans="1:8" ht="23.25">
      <c r="A81" s="139"/>
      <c r="B81" s="37">
        <v>2019</v>
      </c>
      <c r="C81" s="36">
        <f t="shared" si="1"/>
        <v>2739.0170000000003</v>
      </c>
      <c r="D81" s="36"/>
      <c r="E81" s="65">
        <f>E42+E45+E48+E51+E54+E57+E60+E63+E66+E69+E75+E39</f>
        <v>2739.0170000000003</v>
      </c>
      <c r="F81" s="36"/>
      <c r="G81" s="29"/>
      <c r="H81" s="28"/>
    </row>
    <row r="82" spans="1:8" ht="23.25">
      <c r="A82" s="50" t="s">
        <v>16</v>
      </c>
      <c r="B82" s="41" t="s">
        <v>74</v>
      </c>
      <c r="C82" s="36">
        <f t="shared" si="1"/>
        <v>12229.36634</v>
      </c>
      <c r="D82" s="42">
        <f>D83+D84+D85</f>
        <v>0</v>
      </c>
      <c r="E82" s="68">
        <f>E83+E84+E85</f>
        <v>12229.36634</v>
      </c>
      <c r="F82" s="42"/>
      <c r="G82" s="30"/>
      <c r="H82" s="31"/>
    </row>
    <row r="83" spans="1:8" ht="23.25">
      <c r="A83" s="130" t="s">
        <v>84</v>
      </c>
      <c r="B83" s="41">
        <v>2017</v>
      </c>
      <c r="C83" s="36">
        <f t="shared" si="1"/>
        <v>4518.02234</v>
      </c>
      <c r="D83" s="42">
        <f>D19+D20+D25+D28+D31+D37</f>
        <v>0</v>
      </c>
      <c r="E83" s="68">
        <f>E19+E20+E79</f>
        <v>4518.02234</v>
      </c>
      <c r="F83" s="42"/>
      <c r="G83" s="30"/>
      <c r="H83" s="31"/>
    </row>
    <row r="84" spans="1:8" ht="23.25">
      <c r="A84" s="131"/>
      <c r="B84" s="41">
        <v>2018</v>
      </c>
      <c r="C84" s="36">
        <f t="shared" si="1"/>
        <v>4945.327</v>
      </c>
      <c r="D84" s="42">
        <f>D20+D21+D26+D29+D32+D38</f>
        <v>0</v>
      </c>
      <c r="E84" s="68">
        <f>E21+E22+E80</f>
        <v>4945.327</v>
      </c>
      <c r="F84" s="42"/>
      <c r="G84" s="30"/>
      <c r="H84" s="31"/>
    </row>
    <row r="85" spans="1:8" ht="23.25">
      <c r="A85" s="132"/>
      <c r="B85" s="41">
        <v>2019</v>
      </c>
      <c r="C85" s="36">
        <f t="shared" si="1"/>
        <v>2766.0170000000003</v>
      </c>
      <c r="D85" s="42">
        <f>D21+D22+D27+D30+D33+D39</f>
        <v>0</v>
      </c>
      <c r="E85" s="68">
        <f>E23+E24+E81</f>
        <v>2766.0170000000003</v>
      </c>
      <c r="F85" s="42"/>
      <c r="G85" s="30"/>
      <c r="H85" s="31"/>
    </row>
    <row r="86" spans="1:7" ht="15">
      <c r="A86" s="12"/>
      <c r="B86" s="13"/>
      <c r="C86" s="13"/>
      <c r="D86" s="13"/>
      <c r="E86" s="13"/>
      <c r="F86" s="13"/>
      <c r="G86" s="13"/>
    </row>
    <row r="87" ht="15.75">
      <c r="A87" s="22" t="s">
        <v>100</v>
      </c>
    </row>
    <row r="89" ht="15">
      <c r="E89" s="10"/>
    </row>
  </sheetData>
  <sheetProtection/>
  <mergeCells count="71">
    <mergeCell ref="G31:G33"/>
    <mergeCell ref="A43:A45"/>
    <mergeCell ref="A55:A57"/>
    <mergeCell ref="A52:A54"/>
    <mergeCell ref="A25:A27"/>
    <mergeCell ref="G25:G27"/>
    <mergeCell ref="A36:H36"/>
    <mergeCell ref="A28:A30"/>
    <mergeCell ref="G28:G30"/>
    <mergeCell ref="A35:H35"/>
    <mergeCell ref="A40:A42"/>
    <mergeCell ref="H40:H75"/>
    <mergeCell ref="H37:H39"/>
    <mergeCell ref="G55:G57"/>
    <mergeCell ref="G52:G54"/>
    <mergeCell ref="G70:G72"/>
    <mergeCell ref="A46:A48"/>
    <mergeCell ref="G58:G60"/>
    <mergeCell ref="A49:A51"/>
    <mergeCell ref="A61:A63"/>
    <mergeCell ref="G61:G63"/>
    <mergeCell ref="G49:G51"/>
    <mergeCell ref="G64:G66"/>
    <mergeCell ref="G67:G69"/>
    <mergeCell ref="A79:A81"/>
    <mergeCell ref="A67:A69"/>
    <mergeCell ref="A58:A60"/>
    <mergeCell ref="A70:A72"/>
    <mergeCell ref="A76:A77"/>
    <mergeCell ref="A73:A75"/>
    <mergeCell ref="A64:A66"/>
    <mergeCell ref="C6:C8"/>
    <mergeCell ref="H6:H8"/>
    <mergeCell ref="D6:F6"/>
    <mergeCell ref="G6:G8"/>
    <mergeCell ref="F7:F8"/>
    <mergeCell ref="G43:G45"/>
    <mergeCell ref="H31:H33"/>
    <mergeCell ref="G37:G39"/>
    <mergeCell ref="A34:H34"/>
    <mergeCell ref="A31:A33"/>
    <mergeCell ref="G3:H3"/>
    <mergeCell ref="A14:H14"/>
    <mergeCell ref="A12:H12"/>
    <mergeCell ref="A10:H10"/>
    <mergeCell ref="A9:H9"/>
    <mergeCell ref="A6:A8"/>
    <mergeCell ref="D7:E7"/>
    <mergeCell ref="A4:H4"/>
    <mergeCell ref="A5:H5"/>
    <mergeCell ref="B6:B8"/>
    <mergeCell ref="G16:G18"/>
    <mergeCell ref="B21:B22"/>
    <mergeCell ref="A19:A24"/>
    <mergeCell ref="B23:B24"/>
    <mergeCell ref="A83:A85"/>
    <mergeCell ref="G1:L1"/>
    <mergeCell ref="G2:L2"/>
    <mergeCell ref="H19:H24"/>
    <mergeCell ref="B19:B20"/>
    <mergeCell ref="H16:H18"/>
    <mergeCell ref="A11:H11"/>
    <mergeCell ref="A15:H15"/>
    <mergeCell ref="H28:H30"/>
    <mergeCell ref="A37:A39"/>
    <mergeCell ref="G73:G75"/>
    <mergeCell ref="H25:H27"/>
    <mergeCell ref="G46:G48"/>
    <mergeCell ref="G40:G42"/>
    <mergeCell ref="A13:H13"/>
    <mergeCell ref="A16:A18"/>
  </mergeCells>
  <printOptions/>
  <pageMargins left="0.7086614173228347" right="0.7086614173228347" top="1.1811023622047245" bottom="0.1968503937007874" header="0.31496062992125984" footer="0.31496062992125984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2018-01-10T13:53:43Z</cp:lastPrinted>
  <dcterms:created xsi:type="dcterms:W3CDTF">2014-10-29T06:40:22Z</dcterms:created>
  <dcterms:modified xsi:type="dcterms:W3CDTF">2018-01-15T06:30:02Z</dcterms:modified>
  <cp:category/>
  <cp:version/>
  <cp:contentType/>
  <cp:contentStatus/>
</cp:coreProperties>
</file>