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<sst xmlns="http://schemas.openxmlformats.org/spreadsheetml/2006/main" count="77" uniqueCount="57">
  <si>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</si>
  <si>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</si>
  <si>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</si>
  <si>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</si>
  <si>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</si>
  <si>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</si>
  <si>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</si>
  <si>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</si>
  <si>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</si>
  <si>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</si>
  <si>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</si>
  <si>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</si>
  <si>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</si>
  <si>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</si>
  <si>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</si>
  <si>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</si>
  <si>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</si>
  <si>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</si>
  <si>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</si>
  <si>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</si>
  <si>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</si>
  <si>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</si>
  <si>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</si>
  <si>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</si>
  <si>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</si>
  <si>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</si>
  <si>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</si>
  <si>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</si>
  <si>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</si>
  <si>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</si>
  <si>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</si>
  <si>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</si>
  <si>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</si>
  <si>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</si>
  <si>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Обеспечение открытости и  100% доступности официального сайта органов местного самоуправления</t>
  </si>
  <si>
    <t>Развитие и техническая поддержка официального сайта органов местного самоуправления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</si>
  <si>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</si>
  <si>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</si>
  <si>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</si>
  <si>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</si>
  <si>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</si>
  <si>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</si>
  <si>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</si>
  <si>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Всего</t>
  </si>
  <si>
    <t>в том числе</t>
  </si>
  <si>
    <t>из федерального бюджета</t>
  </si>
  <si>
    <t>из областного бюджета</t>
  </si>
  <si>
    <t>Собственных доходов: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</si>
  <si>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</si>
  <si>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</si>
  <si>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Мероприятия муниципальной программы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</si>
  <si>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</si>
  <si>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</si>
  <si>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>2017-2021</t>
  </si>
  <si>
    <t>И.о. начальника информационно-компьютерного отдела</t>
  </si>
  <si>
    <t>Е.С.Шанцева</t>
  </si>
  <si>
    <t>Приложение № 3                                                                                                                 к постановлению администрации
ЗАТО г.Радужный Владимирской области                                                                                                                   от " 24 " октября 2018 г. № 1533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</si>
</sst>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3" fillId="0" borderId="0" xfId="6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173" fontId="3" fillId="0" borderId="10" xfId="6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9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173" fontId="7" fillId="0" borderId="12" xfId="6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view="pageBreakPreview" zoomScaleSheetLayoutView="100" zoomScalePageLayoutView="0" workbookViewId="0" topLeftCell="A142">
      <selection activeCell="A2" sqref="A2:L2"/>
    </sheetView>
  </sheetViews>
  <sheetFormatPr defaultColWidth="9.140625" defaultRowHeight="15"/>
  <cols>
    <col min="1" max="1" width="4.57421875" style="3" customWidth="1"/>
    <col min="2" max="2" width="35.140625" style="0" customWidth="1"/>
    <col min="3" max="3" width="10.421875" style="0" customWidth="1"/>
    <col min="4" max="4" width="14.28125" style="0" customWidth="1"/>
    <col min="5" max="5" width="8.7109375" style="0" customWidth="1"/>
    <col min="6" max="6" width="7.421875" style="0" customWidth="1"/>
    <col min="7" max="7" width="12.140625" style="0" customWidth="1"/>
    <col min="8" max="8" width="9.8515625" style="0" customWidth="1"/>
    <col min="9" max="9" width="15.00390625" style="0" customWidth="1"/>
    <col min="10" max="10" width="11.8515625" style="0" customWidth="1"/>
    <col min="11" max="11" width="12.57421875" style="0" customWidth="1"/>
    <col min="12" max="12" width="29.28125" style="0" customWidth="1"/>
  </cols>
  <sheetData>
    <row r="1" spans="1:12" ht="66" customHeight="1">
      <c r="A1" s="39"/>
      <c r="B1" s="38"/>
      <c r="C1" s="38"/>
      <c r="D1" s="38"/>
      <c r="E1" s="38"/>
      <c r="F1" s="38"/>
      <c r="G1" s="38"/>
      <c r="H1" s="38"/>
      <c r="I1" s="40"/>
      <c r="K1" s="48" t="s">
        <v>56</v>
      </c>
      <c r="L1" s="48"/>
    </row>
    <row r="2" spans="1:12" ht="20.2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64" t="s">
        <v>0</v>
      </c>
      <c r="B4" s="64" t="s">
        <v>1</v>
      </c>
      <c r="C4" s="64" t="s">
        <v>2</v>
      </c>
      <c r="D4" s="64" t="s">
        <v>15</v>
      </c>
      <c r="E4" s="85" t="s">
        <v>3</v>
      </c>
      <c r="F4" s="85"/>
      <c r="G4" s="85"/>
      <c r="H4" s="85"/>
      <c r="I4" s="85"/>
      <c r="J4" s="70" t="s">
        <v>4</v>
      </c>
      <c r="K4" s="64" t="s">
        <v>48</v>
      </c>
      <c r="L4" s="64" t="s">
        <v>49</v>
      </c>
    </row>
    <row r="5" spans="1:12" ht="15.75" customHeight="1">
      <c r="A5" s="65"/>
      <c r="B5" s="65"/>
      <c r="C5" s="65"/>
      <c r="D5" s="65"/>
      <c r="E5" s="70" t="s">
        <v>5</v>
      </c>
      <c r="F5" s="85" t="s">
        <v>47</v>
      </c>
      <c r="G5" s="85"/>
      <c r="H5" s="85"/>
      <c r="I5" s="85"/>
      <c r="J5" s="71"/>
      <c r="K5" s="65"/>
      <c r="L5" s="65"/>
    </row>
    <row r="6" spans="1:12" ht="29.25" customHeight="1">
      <c r="A6" s="65"/>
      <c r="B6" s="65"/>
      <c r="C6" s="65"/>
      <c r="D6" s="65"/>
      <c r="E6" s="71"/>
      <c r="F6" s="82" t="s">
        <v>6</v>
      </c>
      <c r="G6" s="89"/>
      <c r="H6" s="83"/>
      <c r="I6" s="70" t="s">
        <v>16</v>
      </c>
      <c r="J6" s="71"/>
      <c r="K6" s="65"/>
      <c r="L6" s="65"/>
    </row>
    <row r="7" spans="1:12" ht="15.75" customHeight="1">
      <c r="A7" s="65"/>
      <c r="B7" s="65"/>
      <c r="C7" s="65"/>
      <c r="D7" s="65"/>
      <c r="E7" s="71"/>
      <c r="F7" s="70" t="s">
        <v>43</v>
      </c>
      <c r="G7" s="82" t="s">
        <v>44</v>
      </c>
      <c r="H7" s="83"/>
      <c r="I7" s="71"/>
      <c r="J7" s="71"/>
      <c r="K7" s="65"/>
      <c r="L7" s="65"/>
    </row>
    <row r="8" spans="1:12" ht="39" customHeight="1">
      <c r="A8" s="66"/>
      <c r="B8" s="66"/>
      <c r="C8" s="66"/>
      <c r="D8" s="66"/>
      <c r="E8" s="72"/>
      <c r="F8" s="72"/>
      <c r="G8" s="8" t="s">
        <v>45</v>
      </c>
      <c r="H8" s="8" t="s">
        <v>46</v>
      </c>
      <c r="I8" s="72"/>
      <c r="J8" s="72"/>
      <c r="K8" s="66"/>
      <c r="L8" s="66"/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7">
        <v>10</v>
      </c>
      <c r="K9" s="2">
        <v>11</v>
      </c>
      <c r="L9" s="2">
        <v>12</v>
      </c>
    </row>
    <row r="10" spans="1:12" ht="60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9.5" customHeight="1">
      <c r="A11" s="67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9.5" customHeight="1">
      <c r="A12" s="49">
        <v>1</v>
      </c>
      <c r="B12" s="49" t="s">
        <v>8</v>
      </c>
      <c r="C12" s="10">
        <v>2017</v>
      </c>
      <c r="D12" s="26">
        <f>F12+I12+E12</f>
        <v>0</v>
      </c>
      <c r="E12" s="44"/>
      <c r="F12" s="44"/>
      <c r="G12" s="44"/>
      <c r="H12" s="44"/>
      <c r="I12" s="36">
        <v>0</v>
      </c>
      <c r="J12" s="44"/>
      <c r="K12" s="52" t="s">
        <v>7</v>
      </c>
      <c r="L12" s="64" t="s">
        <v>33</v>
      </c>
    </row>
    <row r="13" spans="1:12" ht="19.5" customHeight="1">
      <c r="A13" s="50"/>
      <c r="B13" s="50"/>
      <c r="C13" s="10">
        <v>2018</v>
      </c>
      <c r="D13" s="26">
        <f>F13+I13+E13</f>
        <v>0</v>
      </c>
      <c r="E13" s="44"/>
      <c r="F13" s="44"/>
      <c r="G13" s="44"/>
      <c r="H13" s="44"/>
      <c r="I13" s="26">
        <v>0</v>
      </c>
      <c r="J13" s="44"/>
      <c r="K13" s="53"/>
      <c r="L13" s="65"/>
    </row>
    <row r="14" spans="1:12" ht="19.5" customHeight="1">
      <c r="A14" s="50"/>
      <c r="B14" s="50"/>
      <c r="C14" s="10">
        <v>2019</v>
      </c>
      <c r="D14" s="26">
        <f>E14+F14+I14</f>
        <v>0</v>
      </c>
      <c r="E14" s="44"/>
      <c r="F14" s="44"/>
      <c r="G14" s="44"/>
      <c r="H14" s="44"/>
      <c r="I14" s="26">
        <v>0</v>
      </c>
      <c r="J14" s="44"/>
      <c r="K14" s="53"/>
      <c r="L14" s="65"/>
    </row>
    <row r="15" spans="1:12" ht="19.5" customHeight="1">
      <c r="A15" s="50"/>
      <c r="B15" s="50"/>
      <c r="C15" s="10">
        <v>2020</v>
      </c>
      <c r="D15" s="26">
        <f>E15+F15+I15</f>
        <v>0</v>
      </c>
      <c r="E15" s="44"/>
      <c r="F15" s="44"/>
      <c r="G15" s="44"/>
      <c r="H15" s="44"/>
      <c r="I15" s="26">
        <v>0</v>
      </c>
      <c r="J15" s="44"/>
      <c r="K15" s="53"/>
      <c r="L15" s="65"/>
    </row>
    <row r="16" spans="1:12" ht="19.5" customHeight="1">
      <c r="A16" s="51"/>
      <c r="B16" s="51"/>
      <c r="C16" s="46">
        <v>2021</v>
      </c>
      <c r="D16" s="26">
        <f>E16+F16+I16</f>
        <v>0</v>
      </c>
      <c r="F16" s="44"/>
      <c r="G16" s="44"/>
      <c r="H16" s="44"/>
      <c r="I16" s="26">
        <v>0</v>
      </c>
      <c r="J16" s="44"/>
      <c r="K16" s="54"/>
      <c r="L16" s="66"/>
    </row>
    <row r="17" spans="1:12" ht="19.5" customHeight="1">
      <c r="A17" s="49">
        <v>2</v>
      </c>
      <c r="B17" s="49" t="s">
        <v>9</v>
      </c>
      <c r="C17" s="10">
        <v>2017</v>
      </c>
      <c r="D17" s="26">
        <f aca="true" t="shared" si="0" ref="D17:D26">F17+I17+E17</f>
        <v>94.45352</v>
      </c>
      <c r="E17" s="44"/>
      <c r="F17" s="44"/>
      <c r="G17" s="44"/>
      <c r="H17" s="44"/>
      <c r="I17" s="26">
        <v>94.45352</v>
      </c>
      <c r="J17" s="44"/>
      <c r="K17" s="52" t="s">
        <v>17</v>
      </c>
      <c r="L17" s="64" t="s">
        <v>42</v>
      </c>
    </row>
    <row r="18" spans="1:12" ht="19.5" customHeight="1">
      <c r="A18" s="50"/>
      <c r="B18" s="50"/>
      <c r="C18" s="10">
        <v>2018</v>
      </c>
      <c r="D18" s="26">
        <f t="shared" si="0"/>
        <v>94.45352</v>
      </c>
      <c r="E18" s="44"/>
      <c r="F18" s="44"/>
      <c r="G18" s="44"/>
      <c r="H18" s="44"/>
      <c r="I18" s="26">
        <v>94.45352</v>
      </c>
      <c r="J18" s="44"/>
      <c r="K18" s="53"/>
      <c r="L18" s="65"/>
    </row>
    <row r="19" spans="1:12" ht="19.5" customHeight="1">
      <c r="A19" s="50"/>
      <c r="B19" s="50"/>
      <c r="C19" s="10">
        <v>2019</v>
      </c>
      <c r="D19" s="26">
        <f t="shared" si="0"/>
        <v>94.5</v>
      </c>
      <c r="E19" s="44"/>
      <c r="F19" s="44"/>
      <c r="G19" s="44"/>
      <c r="H19" s="44"/>
      <c r="I19" s="26">
        <v>94.5</v>
      </c>
      <c r="J19" s="44"/>
      <c r="K19" s="53"/>
      <c r="L19" s="65"/>
    </row>
    <row r="20" spans="1:12" ht="19.5" customHeight="1">
      <c r="A20" s="50"/>
      <c r="B20" s="50"/>
      <c r="C20" s="10">
        <v>2020</v>
      </c>
      <c r="D20" s="26">
        <f t="shared" si="0"/>
        <v>94.5</v>
      </c>
      <c r="E20" s="44"/>
      <c r="F20" s="44"/>
      <c r="G20" s="44"/>
      <c r="H20" s="44"/>
      <c r="I20" s="26">
        <v>94.5</v>
      </c>
      <c r="J20" s="44"/>
      <c r="K20" s="53"/>
      <c r="L20" s="65"/>
    </row>
    <row r="21" spans="1:12" ht="19.5" customHeight="1">
      <c r="A21" s="51"/>
      <c r="B21" s="51"/>
      <c r="C21" s="10">
        <v>2021</v>
      </c>
      <c r="D21" s="26">
        <f t="shared" si="0"/>
        <v>94.5</v>
      </c>
      <c r="E21" s="44"/>
      <c r="F21" s="44"/>
      <c r="G21" s="44"/>
      <c r="H21" s="44"/>
      <c r="I21" s="26">
        <v>94.5</v>
      </c>
      <c r="J21" s="44"/>
      <c r="K21" s="54"/>
      <c r="L21" s="66"/>
    </row>
    <row r="22" spans="1:12" ht="19.5" customHeight="1">
      <c r="A22" s="49">
        <v>3</v>
      </c>
      <c r="B22" s="49" t="s">
        <v>26</v>
      </c>
      <c r="C22" s="10">
        <v>2017</v>
      </c>
      <c r="D22" s="26">
        <f t="shared" si="0"/>
        <v>84</v>
      </c>
      <c r="E22" s="44"/>
      <c r="F22" s="44"/>
      <c r="G22" s="44"/>
      <c r="H22" s="44"/>
      <c r="I22" s="26">
        <v>84</v>
      </c>
      <c r="J22" s="44"/>
      <c r="K22" s="52" t="s">
        <v>17</v>
      </c>
      <c r="L22" s="64" t="s">
        <v>27</v>
      </c>
    </row>
    <row r="23" spans="1:12" ht="19.5" customHeight="1">
      <c r="A23" s="50"/>
      <c r="B23" s="50"/>
      <c r="C23" s="10">
        <v>2018</v>
      </c>
      <c r="D23" s="26">
        <f t="shared" si="0"/>
        <v>108</v>
      </c>
      <c r="E23" s="44"/>
      <c r="F23" s="44"/>
      <c r="G23" s="44"/>
      <c r="H23" s="44"/>
      <c r="I23" s="26">
        <v>108</v>
      </c>
      <c r="J23" s="44"/>
      <c r="K23" s="53"/>
      <c r="L23" s="65"/>
    </row>
    <row r="24" spans="1:12" ht="19.5" customHeight="1">
      <c r="A24" s="50"/>
      <c r="B24" s="50"/>
      <c r="C24" s="10">
        <v>2019</v>
      </c>
      <c r="D24" s="26">
        <f t="shared" si="0"/>
        <v>108</v>
      </c>
      <c r="E24" s="44"/>
      <c r="F24" s="44"/>
      <c r="G24" s="44"/>
      <c r="H24" s="44"/>
      <c r="I24" s="26">
        <v>108</v>
      </c>
      <c r="J24" s="44"/>
      <c r="K24" s="53"/>
      <c r="L24" s="65"/>
    </row>
    <row r="25" spans="1:12" ht="19.5" customHeight="1">
      <c r="A25" s="50"/>
      <c r="B25" s="50"/>
      <c r="C25" s="10">
        <v>2020</v>
      </c>
      <c r="D25" s="26">
        <f t="shared" si="0"/>
        <v>108</v>
      </c>
      <c r="E25" s="44"/>
      <c r="F25" s="44"/>
      <c r="G25" s="44"/>
      <c r="H25" s="44"/>
      <c r="I25" s="26">
        <v>108</v>
      </c>
      <c r="J25" s="44"/>
      <c r="K25" s="53"/>
      <c r="L25" s="65"/>
    </row>
    <row r="26" spans="1:12" ht="19.5" customHeight="1">
      <c r="A26" s="51"/>
      <c r="B26" s="51"/>
      <c r="C26" s="10">
        <v>2021</v>
      </c>
      <c r="D26" s="26">
        <f t="shared" si="0"/>
        <v>108</v>
      </c>
      <c r="E26" s="44"/>
      <c r="F26" s="44"/>
      <c r="G26" s="44"/>
      <c r="H26" s="44"/>
      <c r="I26" s="26">
        <v>108</v>
      </c>
      <c r="J26" s="44"/>
      <c r="K26" s="54"/>
      <c r="L26" s="66"/>
    </row>
    <row r="27" spans="1:12" ht="27.75" customHeight="1">
      <c r="A27" s="73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spans="1:12" ht="18.75" customHeight="1">
      <c r="A28" s="49">
        <v>4</v>
      </c>
      <c r="B28" s="49" t="s">
        <v>35</v>
      </c>
      <c r="C28" s="10">
        <v>2017</v>
      </c>
      <c r="D28" s="26">
        <f>F28+I28+E28</f>
        <v>185.4</v>
      </c>
      <c r="E28" s="25"/>
      <c r="F28" s="25"/>
      <c r="G28" s="25"/>
      <c r="H28" s="25"/>
      <c r="I28" s="26">
        <v>185.4</v>
      </c>
      <c r="J28" s="9"/>
      <c r="K28" s="52" t="s">
        <v>17</v>
      </c>
      <c r="L28" s="64" t="s">
        <v>34</v>
      </c>
    </row>
    <row r="29" spans="1:12" ht="18.75" customHeight="1">
      <c r="A29" s="50"/>
      <c r="B29" s="50"/>
      <c r="C29" s="10">
        <v>2018</v>
      </c>
      <c r="D29" s="26">
        <f>F29+I29+E29</f>
        <v>190</v>
      </c>
      <c r="E29" s="25"/>
      <c r="F29" s="25"/>
      <c r="G29" s="25"/>
      <c r="H29" s="25"/>
      <c r="I29" s="26">
        <v>190</v>
      </c>
      <c r="J29" s="9"/>
      <c r="K29" s="53"/>
      <c r="L29" s="65"/>
    </row>
    <row r="30" spans="1:12" ht="18.75" customHeight="1">
      <c r="A30" s="50"/>
      <c r="B30" s="50"/>
      <c r="C30" s="10">
        <v>2019</v>
      </c>
      <c r="D30" s="26">
        <f>F30+I30+E30</f>
        <v>190</v>
      </c>
      <c r="E30" s="25"/>
      <c r="F30" s="25"/>
      <c r="G30" s="25"/>
      <c r="H30" s="25"/>
      <c r="I30" s="26">
        <v>190</v>
      </c>
      <c r="J30" s="9"/>
      <c r="K30" s="53"/>
      <c r="L30" s="65"/>
    </row>
    <row r="31" spans="1:12" ht="18.75" customHeight="1">
      <c r="A31" s="50"/>
      <c r="B31" s="50"/>
      <c r="C31" s="10">
        <v>2020</v>
      </c>
      <c r="D31" s="26">
        <f>F31+I31+E31</f>
        <v>190</v>
      </c>
      <c r="E31" s="25"/>
      <c r="F31" s="25"/>
      <c r="G31" s="25"/>
      <c r="H31" s="25"/>
      <c r="I31" s="26">
        <v>190</v>
      </c>
      <c r="J31" s="9"/>
      <c r="K31" s="53"/>
      <c r="L31" s="65"/>
    </row>
    <row r="32" spans="1:12" ht="18.75" customHeight="1">
      <c r="A32" s="51"/>
      <c r="B32" s="51"/>
      <c r="C32" s="10">
        <v>2021</v>
      </c>
      <c r="D32" s="26">
        <f>F32+I32+E32</f>
        <v>190</v>
      </c>
      <c r="E32" s="25"/>
      <c r="F32" s="25"/>
      <c r="G32" s="25"/>
      <c r="H32" s="25"/>
      <c r="I32" s="26">
        <v>190</v>
      </c>
      <c r="J32" s="9"/>
      <c r="K32" s="54"/>
      <c r="L32" s="66"/>
    </row>
    <row r="33" spans="1:12" ht="19.5" customHeight="1">
      <c r="A33" s="67" t="s">
        <v>24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8.75" customHeight="1">
      <c r="A34" s="49">
        <v>5</v>
      </c>
      <c r="B34" s="49" t="s">
        <v>28</v>
      </c>
      <c r="C34" s="10">
        <v>2017</v>
      </c>
      <c r="D34" s="26">
        <f>F34+I34+E34</f>
        <v>165.0506</v>
      </c>
      <c r="E34" s="25"/>
      <c r="F34" s="25"/>
      <c r="G34" s="25"/>
      <c r="H34" s="25"/>
      <c r="I34" s="26">
        <v>165.0506</v>
      </c>
      <c r="J34" s="9"/>
      <c r="K34" s="52" t="s">
        <v>17</v>
      </c>
      <c r="L34" s="64" t="s">
        <v>29</v>
      </c>
    </row>
    <row r="35" spans="1:12" ht="18.75" customHeight="1">
      <c r="A35" s="50"/>
      <c r="B35" s="50"/>
      <c r="C35" s="10">
        <v>2018</v>
      </c>
      <c r="D35" s="26">
        <f>F35+I35+E35</f>
        <v>129.64648</v>
      </c>
      <c r="E35" s="25"/>
      <c r="F35" s="25"/>
      <c r="G35" s="25"/>
      <c r="H35" s="25"/>
      <c r="I35" s="26">
        <v>129.64648</v>
      </c>
      <c r="J35" s="9"/>
      <c r="K35" s="53"/>
      <c r="L35" s="65"/>
    </row>
    <row r="36" spans="1:12" ht="18.75" customHeight="1">
      <c r="A36" s="50"/>
      <c r="B36" s="50"/>
      <c r="C36" s="10">
        <v>2019</v>
      </c>
      <c r="D36" s="26">
        <f>F36+I36+E36</f>
        <v>138.5</v>
      </c>
      <c r="E36" s="25"/>
      <c r="F36" s="25"/>
      <c r="G36" s="25"/>
      <c r="H36" s="25"/>
      <c r="I36" s="26">
        <v>138.5</v>
      </c>
      <c r="J36" s="9"/>
      <c r="K36" s="53"/>
      <c r="L36" s="65"/>
    </row>
    <row r="37" spans="1:12" ht="18.75" customHeight="1">
      <c r="A37" s="50"/>
      <c r="B37" s="50"/>
      <c r="C37" s="10">
        <v>2020</v>
      </c>
      <c r="D37" s="26">
        <f>F37+I37+E37</f>
        <v>138.5</v>
      </c>
      <c r="E37" s="25"/>
      <c r="F37" s="25"/>
      <c r="G37" s="25"/>
      <c r="H37" s="25"/>
      <c r="I37" s="26">
        <v>138.5</v>
      </c>
      <c r="J37" s="9"/>
      <c r="K37" s="53"/>
      <c r="L37" s="65"/>
    </row>
    <row r="38" spans="1:12" ht="18.75" customHeight="1">
      <c r="A38" s="50"/>
      <c r="B38" s="50"/>
      <c r="C38" s="10">
        <v>2021</v>
      </c>
      <c r="D38" s="26">
        <f>F38+I38+E38</f>
        <v>138.5</v>
      </c>
      <c r="E38" s="25"/>
      <c r="F38" s="25"/>
      <c r="G38" s="25"/>
      <c r="H38" s="25"/>
      <c r="I38" s="26">
        <v>138.5</v>
      </c>
      <c r="J38" s="9"/>
      <c r="K38" s="54"/>
      <c r="L38" s="65"/>
    </row>
    <row r="39" spans="1:12" ht="18.75" customHeight="1">
      <c r="A39" s="50"/>
      <c r="B39" s="50"/>
      <c r="C39" s="10">
        <v>2017</v>
      </c>
      <c r="D39" s="26">
        <f aca="true" t="shared" si="1" ref="D39:D112">F39+I39+E39</f>
        <v>56.05</v>
      </c>
      <c r="E39" s="25"/>
      <c r="F39" s="25"/>
      <c r="G39" s="25"/>
      <c r="H39" s="25"/>
      <c r="I39" s="26">
        <v>56.05</v>
      </c>
      <c r="J39" s="9"/>
      <c r="K39" s="52" t="s">
        <v>7</v>
      </c>
      <c r="L39" s="65"/>
    </row>
    <row r="40" spans="1:12" ht="18.75" customHeight="1">
      <c r="A40" s="50"/>
      <c r="B40" s="50"/>
      <c r="C40" s="10">
        <v>2018</v>
      </c>
      <c r="D40" s="26">
        <f t="shared" si="1"/>
        <v>208</v>
      </c>
      <c r="E40" s="25"/>
      <c r="F40" s="25"/>
      <c r="G40" s="25"/>
      <c r="H40" s="25"/>
      <c r="I40" s="36">
        <v>208</v>
      </c>
      <c r="J40" s="9"/>
      <c r="K40" s="53"/>
      <c r="L40" s="65"/>
    </row>
    <row r="41" spans="1:12" ht="18.75" customHeight="1">
      <c r="A41" s="50"/>
      <c r="B41" s="50"/>
      <c r="C41" s="10">
        <v>2019</v>
      </c>
      <c r="D41" s="26">
        <f t="shared" si="1"/>
        <v>230</v>
      </c>
      <c r="E41" s="25"/>
      <c r="F41" s="25"/>
      <c r="G41" s="25"/>
      <c r="H41" s="25"/>
      <c r="I41" s="26">
        <v>230</v>
      </c>
      <c r="J41" s="9"/>
      <c r="K41" s="53"/>
      <c r="L41" s="65"/>
    </row>
    <row r="42" spans="1:12" ht="18.75" customHeight="1">
      <c r="A42" s="50"/>
      <c r="B42" s="50"/>
      <c r="C42" s="10">
        <v>2020</v>
      </c>
      <c r="D42" s="26">
        <f t="shared" si="1"/>
        <v>70</v>
      </c>
      <c r="E42" s="25"/>
      <c r="F42" s="25"/>
      <c r="G42" s="25"/>
      <c r="H42" s="25"/>
      <c r="I42" s="26">
        <v>70</v>
      </c>
      <c r="J42" s="9"/>
      <c r="K42" s="53"/>
      <c r="L42" s="65"/>
    </row>
    <row r="43" spans="1:12" ht="18.75" customHeight="1">
      <c r="A43" s="50"/>
      <c r="B43" s="50"/>
      <c r="C43" s="10">
        <v>2021</v>
      </c>
      <c r="D43" s="26">
        <f t="shared" si="1"/>
        <v>70</v>
      </c>
      <c r="E43" s="25"/>
      <c r="F43" s="25"/>
      <c r="G43" s="25"/>
      <c r="H43" s="25"/>
      <c r="I43" s="47">
        <v>70</v>
      </c>
      <c r="J43" s="9"/>
      <c r="K43" s="54"/>
      <c r="L43" s="65"/>
    </row>
    <row r="44" spans="1:12" ht="18.75" customHeight="1">
      <c r="A44" s="50"/>
      <c r="B44" s="50"/>
      <c r="C44" s="10">
        <v>2017</v>
      </c>
      <c r="D44" s="26">
        <f t="shared" si="1"/>
        <v>72.479</v>
      </c>
      <c r="E44" s="25"/>
      <c r="F44" s="25"/>
      <c r="G44" s="25"/>
      <c r="H44" s="25"/>
      <c r="I44" s="26">
        <v>72.479</v>
      </c>
      <c r="J44" s="9"/>
      <c r="K44" s="52" t="s">
        <v>18</v>
      </c>
      <c r="L44" s="65"/>
    </row>
    <row r="45" spans="1:12" ht="18.75" customHeight="1">
      <c r="A45" s="50"/>
      <c r="B45" s="50"/>
      <c r="C45" s="10">
        <v>2018</v>
      </c>
      <c r="D45" s="26">
        <f t="shared" si="1"/>
        <v>80.5</v>
      </c>
      <c r="E45" s="25"/>
      <c r="F45" s="25"/>
      <c r="G45" s="25"/>
      <c r="H45" s="25"/>
      <c r="I45" s="26">
        <v>80.5</v>
      </c>
      <c r="J45" s="9"/>
      <c r="K45" s="53"/>
      <c r="L45" s="65"/>
    </row>
    <row r="46" spans="1:12" ht="18.75" customHeight="1">
      <c r="A46" s="50"/>
      <c r="B46" s="50"/>
      <c r="C46" s="10">
        <v>2019</v>
      </c>
      <c r="D46" s="26">
        <f t="shared" si="1"/>
        <v>169.2</v>
      </c>
      <c r="E46" s="25"/>
      <c r="F46" s="25"/>
      <c r="G46" s="25"/>
      <c r="H46" s="25"/>
      <c r="I46" s="26">
        <v>169.2</v>
      </c>
      <c r="J46" s="9"/>
      <c r="K46" s="53"/>
      <c r="L46" s="65"/>
    </row>
    <row r="47" spans="1:12" ht="18.75" customHeight="1">
      <c r="A47" s="50"/>
      <c r="B47" s="50"/>
      <c r="C47" s="10">
        <v>2020</v>
      </c>
      <c r="D47" s="26">
        <f t="shared" si="1"/>
        <v>102</v>
      </c>
      <c r="E47" s="25"/>
      <c r="F47" s="25"/>
      <c r="G47" s="25"/>
      <c r="H47" s="25"/>
      <c r="I47" s="26">
        <v>102</v>
      </c>
      <c r="J47" s="9"/>
      <c r="K47" s="53"/>
      <c r="L47" s="65"/>
    </row>
    <row r="48" spans="1:12" ht="18.75" customHeight="1">
      <c r="A48" s="50"/>
      <c r="B48" s="50"/>
      <c r="C48" s="10">
        <v>2021</v>
      </c>
      <c r="D48" s="26">
        <f t="shared" si="1"/>
        <v>102</v>
      </c>
      <c r="E48" s="25"/>
      <c r="F48" s="25"/>
      <c r="G48" s="25"/>
      <c r="H48" s="25"/>
      <c r="I48" s="47">
        <v>102</v>
      </c>
      <c r="J48" s="9"/>
      <c r="K48" s="54"/>
      <c r="L48" s="65"/>
    </row>
    <row r="49" spans="1:12" ht="18.75" customHeight="1">
      <c r="A49" s="50"/>
      <c r="B49" s="50"/>
      <c r="C49" s="10">
        <v>2017</v>
      </c>
      <c r="D49" s="26">
        <f t="shared" si="1"/>
        <v>13.67</v>
      </c>
      <c r="E49" s="25"/>
      <c r="F49" s="25"/>
      <c r="G49" s="25"/>
      <c r="H49" s="25"/>
      <c r="I49" s="26">
        <v>13.67</v>
      </c>
      <c r="J49" s="9"/>
      <c r="K49" s="63" t="s">
        <v>13</v>
      </c>
      <c r="L49" s="65"/>
    </row>
    <row r="50" spans="1:12" ht="18.75" customHeight="1">
      <c r="A50" s="50"/>
      <c r="B50" s="50"/>
      <c r="C50" s="10">
        <v>2018</v>
      </c>
      <c r="D50" s="26">
        <f t="shared" si="1"/>
        <v>10</v>
      </c>
      <c r="E50" s="25"/>
      <c r="F50" s="25"/>
      <c r="G50" s="25"/>
      <c r="H50" s="25"/>
      <c r="I50" s="26">
        <v>10</v>
      </c>
      <c r="J50" s="9"/>
      <c r="K50" s="63"/>
      <c r="L50" s="65"/>
    </row>
    <row r="51" spans="1:12" ht="18.75" customHeight="1">
      <c r="A51" s="50"/>
      <c r="B51" s="50"/>
      <c r="C51" s="10">
        <v>2019</v>
      </c>
      <c r="D51" s="26">
        <f t="shared" si="1"/>
        <v>18.5</v>
      </c>
      <c r="E51" s="25"/>
      <c r="F51" s="25"/>
      <c r="G51" s="25"/>
      <c r="H51" s="25"/>
      <c r="I51" s="26">
        <v>18.5</v>
      </c>
      <c r="J51" s="9"/>
      <c r="K51" s="63"/>
      <c r="L51" s="65"/>
    </row>
    <row r="52" spans="1:12" ht="18.75" customHeight="1">
      <c r="A52" s="50"/>
      <c r="B52" s="50"/>
      <c r="C52" s="10">
        <v>2020</v>
      </c>
      <c r="D52" s="26">
        <f t="shared" si="1"/>
        <v>18.5</v>
      </c>
      <c r="E52" s="25"/>
      <c r="F52" s="25"/>
      <c r="G52" s="25"/>
      <c r="H52" s="25"/>
      <c r="I52" s="26">
        <v>18.5</v>
      </c>
      <c r="J52" s="9"/>
      <c r="K52" s="63"/>
      <c r="L52" s="65"/>
    </row>
    <row r="53" spans="1:12" ht="18.75" customHeight="1">
      <c r="A53" s="50"/>
      <c r="B53" s="51"/>
      <c r="C53" s="10">
        <v>2021</v>
      </c>
      <c r="D53" s="26">
        <f t="shared" si="1"/>
        <v>18.5</v>
      </c>
      <c r="E53" s="25"/>
      <c r="F53" s="25"/>
      <c r="G53" s="25"/>
      <c r="H53" s="25"/>
      <c r="I53" s="26">
        <v>18.5</v>
      </c>
      <c r="J53" s="9"/>
      <c r="K53" s="63"/>
      <c r="L53" s="65"/>
    </row>
    <row r="54" spans="1:12" ht="18.75" customHeight="1">
      <c r="A54" s="58"/>
      <c r="B54" s="60" t="s">
        <v>20</v>
      </c>
      <c r="C54" s="24">
        <v>2017</v>
      </c>
      <c r="D54" s="28">
        <f t="shared" si="1"/>
        <v>307.2496</v>
      </c>
      <c r="E54" s="27">
        <f aca="true" t="shared" si="2" ref="E54:I58">SUM(E34,E39,E44,E49)</f>
        <v>0</v>
      </c>
      <c r="F54" s="27">
        <f t="shared" si="2"/>
        <v>0</v>
      </c>
      <c r="G54" s="27">
        <f t="shared" si="2"/>
        <v>0</v>
      </c>
      <c r="H54" s="27">
        <f t="shared" si="2"/>
        <v>0</v>
      </c>
      <c r="I54" s="28">
        <f t="shared" si="2"/>
        <v>307.2496</v>
      </c>
      <c r="J54" s="9"/>
      <c r="K54" s="63"/>
      <c r="L54" s="65"/>
    </row>
    <row r="55" spans="1:12" ht="18.75" customHeight="1">
      <c r="A55" s="58"/>
      <c r="B55" s="61"/>
      <c r="C55" s="24">
        <v>2018</v>
      </c>
      <c r="D55" s="28">
        <f t="shared" si="1"/>
        <v>428.14648</v>
      </c>
      <c r="E55" s="27">
        <f t="shared" si="2"/>
        <v>0</v>
      </c>
      <c r="F55" s="27">
        <f t="shared" si="2"/>
        <v>0</v>
      </c>
      <c r="G55" s="27">
        <f t="shared" si="2"/>
        <v>0</v>
      </c>
      <c r="H55" s="27">
        <f t="shared" si="2"/>
        <v>0</v>
      </c>
      <c r="I55" s="28">
        <f t="shared" si="2"/>
        <v>428.14648</v>
      </c>
      <c r="J55" s="9"/>
      <c r="K55" s="63"/>
      <c r="L55" s="65"/>
    </row>
    <row r="56" spans="1:12" ht="18.75" customHeight="1">
      <c r="A56" s="58"/>
      <c r="B56" s="61"/>
      <c r="C56" s="24">
        <v>2019</v>
      </c>
      <c r="D56" s="28">
        <f t="shared" si="1"/>
        <v>556.2</v>
      </c>
      <c r="E56" s="27">
        <f t="shared" si="2"/>
        <v>0</v>
      </c>
      <c r="F56" s="27">
        <f t="shared" si="2"/>
        <v>0</v>
      </c>
      <c r="G56" s="27">
        <f t="shared" si="2"/>
        <v>0</v>
      </c>
      <c r="H56" s="27">
        <f t="shared" si="2"/>
        <v>0</v>
      </c>
      <c r="I56" s="28">
        <f t="shared" si="2"/>
        <v>556.2</v>
      </c>
      <c r="J56" s="9"/>
      <c r="K56" s="63"/>
      <c r="L56" s="65"/>
    </row>
    <row r="57" spans="1:12" ht="18.75" customHeight="1">
      <c r="A57" s="58"/>
      <c r="B57" s="61"/>
      <c r="C57" s="24">
        <v>2020</v>
      </c>
      <c r="D57" s="28">
        <f t="shared" si="1"/>
        <v>329</v>
      </c>
      <c r="E57" s="27">
        <f t="shared" si="2"/>
        <v>0</v>
      </c>
      <c r="F57" s="27">
        <f t="shared" si="2"/>
        <v>0</v>
      </c>
      <c r="G57" s="27">
        <f t="shared" si="2"/>
        <v>0</v>
      </c>
      <c r="H57" s="27">
        <f t="shared" si="2"/>
        <v>0</v>
      </c>
      <c r="I57" s="28">
        <f t="shared" si="2"/>
        <v>329</v>
      </c>
      <c r="J57" s="9"/>
      <c r="K57" s="63"/>
      <c r="L57" s="65"/>
    </row>
    <row r="58" spans="1:12" ht="18.75" customHeight="1">
      <c r="A58" s="59"/>
      <c r="B58" s="62"/>
      <c r="C58" s="24">
        <v>2021</v>
      </c>
      <c r="D58" s="28">
        <f t="shared" si="1"/>
        <v>329</v>
      </c>
      <c r="E58" s="27">
        <f t="shared" si="2"/>
        <v>0</v>
      </c>
      <c r="F58" s="27">
        <f t="shared" si="2"/>
        <v>0</v>
      </c>
      <c r="G58" s="27">
        <f t="shared" si="2"/>
        <v>0</v>
      </c>
      <c r="H58" s="27">
        <f t="shared" si="2"/>
        <v>0</v>
      </c>
      <c r="I58" s="28">
        <f t="shared" si="2"/>
        <v>329</v>
      </c>
      <c r="J58" s="9"/>
      <c r="K58" s="63"/>
      <c r="L58" s="66"/>
    </row>
    <row r="59" spans="1:12" ht="19.5" customHeight="1">
      <c r="A59" s="49">
        <v>6</v>
      </c>
      <c r="B59" s="49" t="s">
        <v>36</v>
      </c>
      <c r="C59" s="10">
        <v>2017</v>
      </c>
      <c r="D59" s="26">
        <f t="shared" si="1"/>
        <v>164.755</v>
      </c>
      <c r="E59" s="25"/>
      <c r="F59" s="25"/>
      <c r="G59" s="25"/>
      <c r="H59" s="25"/>
      <c r="I59" s="26">
        <v>164.755</v>
      </c>
      <c r="J59" s="9"/>
      <c r="K59" s="52" t="s">
        <v>17</v>
      </c>
      <c r="L59" s="64" t="s">
        <v>37</v>
      </c>
    </row>
    <row r="60" spans="1:12" ht="19.5" customHeight="1">
      <c r="A60" s="50"/>
      <c r="B60" s="50"/>
      <c r="C60" s="10">
        <v>2018</v>
      </c>
      <c r="D60" s="26">
        <f t="shared" si="1"/>
        <v>210</v>
      </c>
      <c r="E60" s="25"/>
      <c r="F60" s="25"/>
      <c r="G60" s="25"/>
      <c r="H60" s="25"/>
      <c r="I60" s="26">
        <v>210</v>
      </c>
      <c r="J60" s="9"/>
      <c r="K60" s="53"/>
      <c r="L60" s="65"/>
    </row>
    <row r="61" spans="1:12" ht="19.5" customHeight="1">
      <c r="A61" s="50"/>
      <c r="B61" s="50"/>
      <c r="C61" s="10">
        <v>2019</v>
      </c>
      <c r="D61" s="26">
        <f t="shared" si="1"/>
        <v>210</v>
      </c>
      <c r="E61" s="25"/>
      <c r="F61" s="25"/>
      <c r="G61" s="25"/>
      <c r="H61" s="25"/>
      <c r="I61" s="26">
        <v>210</v>
      </c>
      <c r="J61" s="9"/>
      <c r="K61" s="53"/>
      <c r="L61" s="65"/>
    </row>
    <row r="62" spans="1:12" ht="19.5" customHeight="1">
      <c r="A62" s="50"/>
      <c r="B62" s="50"/>
      <c r="C62" s="10">
        <v>2020</v>
      </c>
      <c r="D62" s="26">
        <f t="shared" si="1"/>
        <v>210</v>
      </c>
      <c r="E62" s="25"/>
      <c r="F62" s="25"/>
      <c r="G62" s="25"/>
      <c r="H62" s="25"/>
      <c r="I62" s="26">
        <v>210</v>
      </c>
      <c r="J62" s="9"/>
      <c r="K62" s="53"/>
      <c r="L62" s="65"/>
    </row>
    <row r="63" spans="1:12" ht="19.5" customHeight="1">
      <c r="A63" s="50"/>
      <c r="B63" s="50"/>
      <c r="C63" s="10">
        <v>2021</v>
      </c>
      <c r="D63" s="26">
        <f>F63+I63+E63</f>
        <v>210</v>
      </c>
      <c r="E63" s="25"/>
      <c r="F63" s="25"/>
      <c r="G63" s="25"/>
      <c r="H63" s="25"/>
      <c r="I63" s="26">
        <v>210</v>
      </c>
      <c r="K63" s="54"/>
      <c r="L63" s="65"/>
    </row>
    <row r="64" spans="1:12" ht="19.5" customHeight="1">
      <c r="A64" s="50"/>
      <c r="B64" s="50"/>
      <c r="C64" s="10">
        <v>2017</v>
      </c>
      <c r="D64" s="26">
        <f t="shared" si="1"/>
        <v>93.95</v>
      </c>
      <c r="E64" s="25"/>
      <c r="F64" s="25"/>
      <c r="G64" s="25"/>
      <c r="H64" s="25"/>
      <c r="I64" s="36">
        <v>93.95</v>
      </c>
      <c r="J64" s="9"/>
      <c r="K64" s="52" t="s">
        <v>7</v>
      </c>
      <c r="L64" s="65"/>
    </row>
    <row r="65" spans="1:12" ht="19.5" customHeight="1">
      <c r="A65" s="50"/>
      <c r="B65" s="50"/>
      <c r="C65" s="10">
        <v>2018</v>
      </c>
      <c r="D65" s="26">
        <f t="shared" si="1"/>
        <v>0</v>
      </c>
      <c r="E65" s="25"/>
      <c r="F65" s="25"/>
      <c r="G65" s="25"/>
      <c r="H65" s="25"/>
      <c r="I65" s="36">
        <v>0</v>
      </c>
      <c r="J65" s="9"/>
      <c r="K65" s="53"/>
      <c r="L65" s="65"/>
    </row>
    <row r="66" spans="1:12" ht="19.5" customHeight="1">
      <c r="A66" s="50"/>
      <c r="B66" s="50"/>
      <c r="C66" s="10">
        <v>2019</v>
      </c>
      <c r="D66" s="26">
        <f t="shared" si="1"/>
        <v>139</v>
      </c>
      <c r="E66" s="25"/>
      <c r="F66" s="25"/>
      <c r="G66" s="25"/>
      <c r="H66" s="25"/>
      <c r="I66" s="26">
        <v>139</v>
      </c>
      <c r="J66" s="9"/>
      <c r="K66" s="53"/>
      <c r="L66" s="65"/>
    </row>
    <row r="67" spans="1:12" ht="19.5" customHeight="1">
      <c r="A67" s="50"/>
      <c r="B67" s="50"/>
      <c r="C67" s="10">
        <v>2020</v>
      </c>
      <c r="D67" s="26">
        <f t="shared" si="1"/>
        <v>92</v>
      </c>
      <c r="E67" s="25"/>
      <c r="F67" s="25"/>
      <c r="G67" s="25"/>
      <c r="H67" s="25"/>
      <c r="I67" s="26">
        <v>92</v>
      </c>
      <c r="J67" s="9"/>
      <c r="K67" s="53"/>
      <c r="L67" s="65"/>
    </row>
    <row r="68" spans="1:12" ht="19.5" customHeight="1">
      <c r="A68" s="50"/>
      <c r="B68" s="50"/>
      <c r="C68" s="10">
        <v>2021</v>
      </c>
      <c r="D68" s="26">
        <f>F68+I68+E68</f>
        <v>92</v>
      </c>
      <c r="E68" s="25"/>
      <c r="F68" s="25"/>
      <c r="G68" s="25"/>
      <c r="H68" s="25"/>
      <c r="I68" s="26">
        <v>92</v>
      </c>
      <c r="K68" s="54"/>
      <c r="L68" s="65"/>
    </row>
    <row r="69" spans="1:12" ht="19.5" customHeight="1">
      <c r="A69" s="81"/>
      <c r="B69" s="50"/>
      <c r="C69" s="10">
        <v>2017</v>
      </c>
      <c r="D69" s="36">
        <f t="shared" si="1"/>
        <v>136.845</v>
      </c>
      <c r="E69" s="25"/>
      <c r="F69" s="25"/>
      <c r="G69" s="25"/>
      <c r="H69" s="25"/>
      <c r="I69" s="36">
        <v>136.845</v>
      </c>
      <c r="J69" s="9"/>
      <c r="K69" s="52" t="s">
        <v>18</v>
      </c>
      <c r="L69" s="65"/>
    </row>
    <row r="70" spans="1:12" ht="19.5" customHeight="1">
      <c r="A70" s="81"/>
      <c r="B70" s="50"/>
      <c r="C70" s="10">
        <v>2018</v>
      </c>
      <c r="D70" s="26">
        <f t="shared" si="1"/>
        <v>112.5</v>
      </c>
      <c r="E70" s="25"/>
      <c r="F70" s="25"/>
      <c r="G70" s="25"/>
      <c r="H70" s="25"/>
      <c r="I70" s="26">
        <v>112.5</v>
      </c>
      <c r="J70" s="9"/>
      <c r="K70" s="53"/>
      <c r="L70" s="65"/>
    </row>
    <row r="71" spans="1:12" ht="19.5" customHeight="1">
      <c r="A71" s="81"/>
      <c r="B71" s="50"/>
      <c r="C71" s="10">
        <v>2019</v>
      </c>
      <c r="D71" s="26">
        <f t="shared" si="1"/>
        <v>123.8</v>
      </c>
      <c r="E71" s="25"/>
      <c r="F71" s="25"/>
      <c r="G71" s="25"/>
      <c r="H71" s="25"/>
      <c r="I71" s="26">
        <v>123.8</v>
      </c>
      <c r="J71" s="9"/>
      <c r="K71" s="53"/>
      <c r="L71" s="65"/>
    </row>
    <row r="72" spans="1:12" ht="19.5" customHeight="1">
      <c r="A72" s="81"/>
      <c r="B72" s="50"/>
      <c r="C72" s="10">
        <v>2020</v>
      </c>
      <c r="D72" s="26">
        <f t="shared" si="1"/>
        <v>123.8</v>
      </c>
      <c r="E72" s="25"/>
      <c r="F72" s="25"/>
      <c r="G72" s="25"/>
      <c r="H72" s="25"/>
      <c r="I72" s="26">
        <v>123.8</v>
      </c>
      <c r="J72" s="9"/>
      <c r="K72" s="53"/>
      <c r="L72" s="65"/>
    </row>
    <row r="73" spans="1:12" ht="19.5" customHeight="1">
      <c r="A73" s="81"/>
      <c r="B73" s="50"/>
      <c r="C73" s="10">
        <v>2021</v>
      </c>
      <c r="D73" s="36">
        <f>F73+I73+E73</f>
        <v>123.8</v>
      </c>
      <c r="E73" s="25"/>
      <c r="F73" s="25"/>
      <c r="G73" s="25"/>
      <c r="H73" s="25"/>
      <c r="I73" s="47">
        <v>123.8</v>
      </c>
      <c r="J73" s="9"/>
      <c r="K73" s="54"/>
      <c r="L73" s="65"/>
    </row>
    <row r="74" spans="1:12" ht="19.5" customHeight="1">
      <c r="A74" s="81"/>
      <c r="B74" s="50"/>
      <c r="C74" s="10">
        <v>2017</v>
      </c>
      <c r="D74" s="26">
        <f t="shared" si="1"/>
        <v>172.91</v>
      </c>
      <c r="E74" s="25"/>
      <c r="F74" s="25"/>
      <c r="G74" s="25"/>
      <c r="H74" s="25"/>
      <c r="I74" s="26">
        <v>172.91</v>
      </c>
      <c r="J74" s="9"/>
      <c r="K74" s="52" t="s">
        <v>13</v>
      </c>
      <c r="L74" s="65"/>
    </row>
    <row r="75" spans="1:12" ht="19.5" customHeight="1">
      <c r="A75" s="81"/>
      <c r="B75" s="50"/>
      <c r="C75" s="10">
        <v>2018</v>
      </c>
      <c r="D75" s="26">
        <f t="shared" si="1"/>
        <v>25.8</v>
      </c>
      <c r="E75" s="25"/>
      <c r="F75" s="25"/>
      <c r="G75" s="25"/>
      <c r="H75" s="25"/>
      <c r="I75" s="26">
        <v>25.8</v>
      </c>
      <c r="J75" s="9"/>
      <c r="K75" s="53"/>
      <c r="L75" s="65"/>
    </row>
    <row r="76" spans="1:12" ht="19.5" customHeight="1">
      <c r="A76" s="81"/>
      <c r="B76" s="50"/>
      <c r="C76" s="10">
        <v>2019</v>
      </c>
      <c r="D76" s="26">
        <f t="shared" si="1"/>
        <v>41.8</v>
      </c>
      <c r="E76" s="25"/>
      <c r="F76" s="25"/>
      <c r="G76" s="25"/>
      <c r="H76" s="25"/>
      <c r="I76" s="26">
        <v>41.8</v>
      </c>
      <c r="J76" s="9"/>
      <c r="K76" s="53"/>
      <c r="L76" s="65"/>
    </row>
    <row r="77" spans="1:12" ht="19.5" customHeight="1">
      <c r="A77" s="45"/>
      <c r="B77" s="50"/>
      <c r="C77" s="10">
        <v>2020</v>
      </c>
      <c r="D77" s="26">
        <f t="shared" si="1"/>
        <v>41.8</v>
      </c>
      <c r="E77" s="25"/>
      <c r="F77" s="25"/>
      <c r="G77" s="25"/>
      <c r="H77" s="25"/>
      <c r="I77" s="26">
        <v>41.8</v>
      </c>
      <c r="J77" s="9"/>
      <c r="K77" s="53"/>
      <c r="L77" s="65"/>
    </row>
    <row r="78" spans="1:12" ht="19.5" customHeight="1">
      <c r="A78" s="41"/>
      <c r="B78" s="51"/>
      <c r="C78" s="10">
        <v>2021</v>
      </c>
      <c r="D78" s="26">
        <f>F78+I78+E78</f>
        <v>41.8</v>
      </c>
      <c r="E78" s="25"/>
      <c r="F78" s="25"/>
      <c r="G78" s="25"/>
      <c r="H78" s="25"/>
      <c r="I78" s="47">
        <v>41.8</v>
      </c>
      <c r="J78" s="9"/>
      <c r="K78" s="54"/>
      <c r="L78" s="65"/>
    </row>
    <row r="79" spans="1:12" ht="19.5" customHeight="1">
      <c r="A79" s="58"/>
      <c r="B79" s="60" t="s">
        <v>20</v>
      </c>
      <c r="C79" s="24">
        <v>2017</v>
      </c>
      <c r="D79" s="28">
        <f t="shared" si="1"/>
        <v>568.4599999999999</v>
      </c>
      <c r="E79" s="28">
        <f aca="true" t="shared" si="3" ref="E79:I83">SUM(E59,E64,E69,E74)</f>
        <v>0</v>
      </c>
      <c r="F79" s="28">
        <f t="shared" si="3"/>
        <v>0</v>
      </c>
      <c r="G79" s="28">
        <f t="shared" si="3"/>
        <v>0</v>
      </c>
      <c r="H79" s="28">
        <f t="shared" si="3"/>
        <v>0</v>
      </c>
      <c r="I79" s="28">
        <f t="shared" si="3"/>
        <v>568.4599999999999</v>
      </c>
      <c r="J79" s="9"/>
      <c r="K79" s="52"/>
      <c r="L79" s="68"/>
    </row>
    <row r="80" spans="1:12" ht="19.5" customHeight="1">
      <c r="A80" s="58"/>
      <c r="B80" s="61"/>
      <c r="C80" s="24">
        <v>2018</v>
      </c>
      <c r="D80" s="28">
        <f t="shared" si="1"/>
        <v>348.3</v>
      </c>
      <c r="E80" s="28">
        <f t="shared" si="3"/>
        <v>0</v>
      </c>
      <c r="F80" s="28">
        <f t="shared" si="3"/>
        <v>0</v>
      </c>
      <c r="G80" s="28">
        <f t="shared" si="3"/>
        <v>0</v>
      </c>
      <c r="H80" s="28">
        <f t="shared" si="3"/>
        <v>0</v>
      </c>
      <c r="I80" s="28">
        <f t="shared" si="3"/>
        <v>348.3</v>
      </c>
      <c r="J80" s="9"/>
      <c r="K80" s="53"/>
      <c r="L80" s="68"/>
    </row>
    <row r="81" spans="1:12" ht="19.5" customHeight="1">
      <c r="A81" s="58"/>
      <c r="B81" s="61"/>
      <c r="C81" s="24">
        <v>2019</v>
      </c>
      <c r="D81" s="28">
        <f t="shared" si="1"/>
        <v>514.6</v>
      </c>
      <c r="E81" s="28">
        <f t="shared" si="3"/>
        <v>0</v>
      </c>
      <c r="F81" s="28">
        <f t="shared" si="3"/>
        <v>0</v>
      </c>
      <c r="G81" s="28">
        <f t="shared" si="3"/>
        <v>0</v>
      </c>
      <c r="H81" s="28">
        <f t="shared" si="3"/>
        <v>0</v>
      </c>
      <c r="I81" s="28">
        <f t="shared" si="3"/>
        <v>514.6</v>
      </c>
      <c r="J81" s="9"/>
      <c r="K81" s="53"/>
      <c r="L81" s="68"/>
    </row>
    <row r="82" spans="1:12" ht="19.5" customHeight="1">
      <c r="A82" s="58"/>
      <c r="B82" s="61"/>
      <c r="C82" s="24">
        <v>2020</v>
      </c>
      <c r="D82" s="28">
        <f t="shared" si="1"/>
        <v>467.6</v>
      </c>
      <c r="E82" s="28">
        <f t="shared" si="3"/>
        <v>0</v>
      </c>
      <c r="F82" s="28">
        <f t="shared" si="3"/>
        <v>0</v>
      </c>
      <c r="G82" s="28">
        <f t="shared" si="3"/>
        <v>0</v>
      </c>
      <c r="H82" s="28">
        <f t="shared" si="3"/>
        <v>0</v>
      </c>
      <c r="I82" s="28">
        <f t="shared" si="3"/>
        <v>467.6</v>
      </c>
      <c r="J82" s="9"/>
      <c r="K82" s="53"/>
      <c r="L82" s="68"/>
    </row>
    <row r="83" spans="1:12" ht="19.5" customHeight="1">
      <c r="A83" s="59"/>
      <c r="B83" s="62"/>
      <c r="C83" s="24">
        <v>2021</v>
      </c>
      <c r="D83" s="28">
        <f aca="true" t="shared" si="4" ref="D83:D88">F83+I83+E83</f>
        <v>467.6</v>
      </c>
      <c r="E83" s="28">
        <f t="shared" si="3"/>
        <v>0</v>
      </c>
      <c r="F83" s="28">
        <f t="shared" si="3"/>
        <v>0</v>
      </c>
      <c r="G83" s="28">
        <f t="shared" si="3"/>
        <v>0</v>
      </c>
      <c r="H83" s="28">
        <f t="shared" si="3"/>
        <v>0</v>
      </c>
      <c r="I83" s="28">
        <f t="shared" si="3"/>
        <v>467.6</v>
      </c>
      <c r="J83" s="9"/>
      <c r="K83" s="54"/>
      <c r="L83" s="69"/>
    </row>
    <row r="84" spans="1:12" ht="19.5" customHeight="1">
      <c r="A84" s="49">
        <v>7</v>
      </c>
      <c r="B84" s="49" t="s">
        <v>11</v>
      </c>
      <c r="C84" s="10">
        <v>2017</v>
      </c>
      <c r="D84" s="26">
        <f t="shared" si="4"/>
        <v>239.99412</v>
      </c>
      <c r="E84" s="25"/>
      <c r="F84" s="25"/>
      <c r="G84" s="25"/>
      <c r="H84" s="25"/>
      <c r="I84" s="26">
        <v>239.99412</v>
      </c>
      <c r="J84" s="9"/>
      <c r="K84" s="52" t="s">
        <v>17</v>
      </c>
      <c r="L84" s="70" t="s">
        <v>30</v>
      </c>
    </row>
    <row r="85" spans="1:12" ht="19.5" customHeight="1">
      <c r="A85" s="50"/>
      <c r="B85" s="50"/>
      <c r="C85" s="10">
        <v>2018</v>
      </c>
      <c r="D85" s="26">
        <f t="shared" si="4"/>
        <v>240</v>
      </c>
      <c r="E85" s="25"/>
      <c r="F85" s="9"/>
      <c r="G85" s="9"/>
      <c r="H85" s="9"/>
      <c r="I85" s="26">
        <v>240</v>
      </c>
      <c r="J85" s="9"/>
      <c r="K85" s="53"/>
      <c r="L85" s="71"/>
    </row>
    <row r="86" spans="1:12" ht="19.5" customHeight="1">
      <c r="A86" s="50"/>
      <c r="B86" s="50"/>
      <c r="C86" s="10">
        <v>2019</v>
      </c>
      <c r="D86" s="26">
        <f t="shared" si="4"/>
        <v>242</v>
      </c>
      <c r="E86" s="25"/>
      <c r="F86" s="9"/>
      <c r="G86" s="9"/>
      <c r="H86" s="9"/>
      <c r="I86" s="26">
        <v>242</v>
      </c>
      <c r="J86" s="9"/>
      <c r="K86" s="53"/>
      <c r="L86" s="71"/>
    </row>
    <row r="87" spans="1:12" ht="19.5" customHeight="1">
      <c r="A87" s="50"/>
      <c r="B87" s="50"/>
      <c r="C87" s="10">
        <v>2020</v>
      </c>
      <c r="D87" s="26">
        <f t="shared" si="4"/>
        <v>242</v>
      </c>
      <c r="E87" s="25"/>
      <c r="F87" s="9"/>
      <c r="G87" s="9"/>
      <c r="H87" s="9"/>
      <c r="I87" s="26">
        <v>242</v>
      </c>
      <c r="J87" s="9"/>
      <c r="K87" s="53"/>
      <c r="L87" s="71"/>
    </row>
    <row r="88" spans="1:12" ht="19.5" customHeight="1">
      <c r="A88" s="51"/>
      <c r="B88" s="51"/>
      <c r="C88" s="10">
        <v>2021</v>
      </c>
      <c r="D88" s="26">
        <f t="shared" si="4"/>
        <v>242</v>
      </c>
      <c r="E88" s="25"/>
      <c r="F88" s="25"/>
      <c r="G88" s="25"/>
      <c r="H88" s="25"/>
      <c r="I88" s="26">
        <v>242</v>
      </c>
      <c r="J88" s="9"/>
      <c r="K88" s="54"/>
      <c r="L88" s="72"/>
    </row>
    <row r="89" spans="1:12" ht="19.5" customHeight="1">
      <c r="A89" s="49">
        <v>8</v>
      </c>
      <c r="B89" s="49" t="s">
        <v>14</v>
      </c>
      <c r="C89" s="10">
        <v>2017</v>
      </c>
      <c r="D89" s="26">
        <f t="shared" si="1"/>
        <v>226.51776</v>
      </c>
      <c r="E89" s="25"/>
      <c r="F89" s="25"/>
      <c r="G89" s="25"/>
      <c r="H89" s="25"/>
      <c r="I89" s="26">
        <v>226.51776</v>
      </c>
      <c r="J89" s="9"/>
      <c r="K89" s="52" t="s">
        <v>17</v>
      </c>
      <c r="L89" s="64" t="s">
        <v>31</v>
      </c>
    </row>
    <row r="90" spans="1:12" ht="19.5" customHeight="1">
      <c r="A90" s="50"/>
      <c r="B90" s="50"/>
      <c r="C90" s="10">
        <v>2018</v>
      </c>
      <c r="D90" s="26">
        <f t="shared" si="1"/>
        <v>240.6</v>
      </c>
      <c r="E90" s="25"/>
      <c r="F90" s="25"/>
      <c r="G90" s="25"/>
      <c r="H90" s="25"/>
      <c r="I90" s="26">
        <v>240.6</v>
      </c>
      <c r="J90" s="9"/>
      <c r="K90" s="53"/>
      <c r="L90" s="65"/>
    </row>
    <row r="91" spans="1:12" ht="19.5" customHeight="1">
      <c r="A91" s="50"/>
      <c r="B91" s="50"/>
      <c r="C91" s="10">
        <v>2019</v>
      </c>
      <c r="D91" s="26">
        <f t="shared" si="1"/>
        <v>240.6</v>
      </c>
      <c r="E91" s="25"/>
      <c r="F91" s="25"/>
      <c r="G91" s="25"/>
      <c r="H91" s="25"/>
      <c r="I91" s="26">
        <v>240.6</v>
      </c>
      <c r="J91" s="9"/>
      <c r="K91" s="53"/>
      <c r="L91" s="65"/>
    </row>
    <row r="92" spans="1:12" ht="19.5" customHeight="1">
      <c r="A92" s="50"/>
      <c r="B92" s="50"/>
      <c r="C92" s="10">
        <v>2020</v>
      </c>
      <c r="D92" s="26">
        <f t="shared" si="1"/>
        <v>240.6</v>
      </c>
      <c r="E92" s="25"/>
      <c r="F92" s="25"/>
      <c r="G92" s="25"/>
      <c r="H92" s="25"/>
      <c r="I92" s="26">
        <v>240.6</v>
      </c>
      <c r="J92" s="9"/>
      <c r="K92" s="53"/>
      <c r="L92" s="65"/>
    </row>
    <row r="93" spans="1:12" ht="19.5" customHeight="1">
      <c r="A93" s="50"/>
      <c r="B93" s="50"/>
      <c r="C93" s="10">
        <v>2021</v>
      </c>
      <c r="D93" s="26">
        <f>F93+I93+E93</f>
        <v>240.6</v>
      </c>
      <c r="E93" s="25"/>
      <c r="F93" s="25"/>
      <c r="G93" s="25"/>
      <c r="H93" s="25"/>
      <c r="I93" s="26">
        <v>240.6</v>
      </c>
      <c r="J93" s="9"/>
      <c r="K93" s="54"/>
      <c r="L93" s="65"/>
    </row>
    <row r="94" spans="1:12" ht="19.5" customHeight="1">
      <c r="A94" s="50"/>
      <c r="B94" s="50"/>
      <c r="C94" s="10">
        <v>2017</v>
      </c>
      <c r="D94" s="26">
        <f t="shared" si="1"/>
        <v>27.9112</v>
      </c>
      <c r="E94" s="25"/>
      <c r="F94" s="25"/>
      <c r="G94" s="25"/>
      <c r="H94" s="25"/>
      <c r="I94" s="26">
        <v>27.9112</v>
      </c>
      <c r="J94" s="9"/>
      <c r="K94" s="52" t="s">
        <v>7</v>
      </c>
      <c r="L94" s="65"/>
    </row>
    <row r="95" spans="1:12" ht="19.5" customHeight="1">
      <c r="A95" s="50"/>
      <c r="B95" s="50"/>
      <c r="C95" s="10">
        <v>2018</v>
      </c>
      <c r="D95" s="26">
        <f t="shared" si="1"/>
        <v>30.348</v>
      </c>
      <c r="E95" s="25"/>
      <c r="F95" s="25"/>
      <c r="G95" s="25"/>
      <c r="H95" s="25"/>
      <c r="I95" s="26">
        <v>30.348</v>
      </c>
      <c r="J95" s="9"/>
      <c r="K95" s="53"/>
      <c r="L95" s="65"/>
    </row>
    <row r="96" spans="1:12" ht="19.5" customHeight="1">
      <c r="A96" s="50"/>
      <c r="B96" s="50"/>
      <c r="C96" s="10">
        <v>2019</v>
      </c>
      <c r="D96" s="26">
        <f t="shared" si="1"/>
        <v>30.35</v>
      </c>
      <c r="E96" s="25"/>
      <c r="F96" s="25"/>
      <c r="G96" s="25"/>
      <c r="H96" s="25"/>
      <c r="I96" s="26">
        <v>30.35</v>
      </c>
      <c r="J96" s="9"/>
      <c r="K96" s="53"/>
      <c r="L96" s="65"/>
    </row>
    <row r="97" spans="1:12" ht="19.5" customHeight="1">
      <c r="A97" s="50"/>
      <c r="B97" s="50"/>
      <c r="C97" s="10">
        <v>2020</v>
      </c>
      <c r="D97" s="26">
        <f t="shared" si="1"/>
        <v>30.35</v>
      </c>
      <c r="E97" s="25"/>
      <c r="F97" s="25"/>
      <c r="G97" s="25"/>
      <c r="H97" s="25"/>
      <c r="I97" s="26">
        <v>30.35</v>
      </c>
      <c r="J97" s="9"/>
      <c r="K97" s="53"/>
      <c r="L97" s="65"/>
    </row>
    <row r="98" spans="1:12" ht="19.5" customHeight="1">
      <c r="A98" s="50"/>
      <c r="B98" s="50"/>
      <c r="C98" s="10">
        <v>2021</v>
      </c>
      <c r="D98" s="26">
        <f>F98+I98+E98</f>
        <v>30.35</v>
      </c>
      <c r="E98" s="25"/>
      <c r="F98" s="25"/>
      <c r="G98" s="25"/>
      <c r="H98" s="25"/>
      <c r="I98" s="47">
        <v>30.35</v>
      </c>
      <c r="J98" s="9"/>
      <c r="K98" s="54"/>
      <c r="L98" s="65"/>
    </row>
    <row r="99" spans="1:12" ht="19.5" customHeight="1">
      <c r="A99" s="50"/>
      <c r="B99" s="50"/>
      <c r="C99" s="10">
        <v>2017</v>
      </c>
      <c r="D99" s="26">
        <f t="shared" si="1"/>
        <v>30.228</v>
      </c>
      <c r="E99" s="25"/>
      <c r="F99" s="25"/>
      <c r="G99" s="25"/>
      <c r="H99" s="25"/>
      <c r="I99" s="26">
        <v>30.228</v>
      </c>
      <c r="J99" s="9"/>
      <c r="K99" s="52" t="s">
        <v>18</v>
      </c>
      <c r="L99" s="65"/>
    </row>
    <row r="100" spans="1:12" ht="19.5" customHeight="1">
      <c r="A100" s="50"/>
      <c r="B100" s="50"/>
      <c r="C100" s="10">
        <v>2018</v>
      </c>
      <c r="D100" s="26">
        <f t="shared" si="1"/>
        <v>42</v>
      </c>
      <c r="E100" s="25"/>
      <c r="F100" s="25"/>
      <c r="G100" s="25"/>
      <c r="H100" s="25"/>
      <c r="I100" s="26">
        <v>42</v>
      </c>
      <c r="J100" s="9"/>
      <c r="K100" s="53"/>
      <c r="L100" s="65"/>
    </row>
    <row r="101" spans="1:12" ht="19.5" customHeight="1">
      <c r="A101" s="50"/>
      <c r="B101" s="50"/>
      <c r="C101" s="10">
        <v>2019</v>
      </c>
      <c r="D101" s="26">
        <f t="shared" si="1"/>
        <v>36.9</v>
      </c>
      <c r="E101" s="25"/>
      <c r="F101" s="25"/>
      <c r="G101" s="25"/>
      <c r="H101" s="25"/>
      <c r="I101" s="26">
        <v>36.9</v>
      </c>
      <c r="J101" s="9"/>
      <c r="K101" s="53"/>
      <c r="L101" s="65"/>
    </row>
    <row r="102" spans="1:12" ht="19.5" customHeight="1">
      <c r="A102" s="50"/>
      <c r="B102" s="50"/>
      <c r="C102" s="10">
        <v>2020</v>
      </c>
      <c r="D102" s="26">
        <f t="shared" si="1"/>
        <v>36.9</v>
      </c>
      <c r="E102" s="25"/>
      <c r="F102" s="25"/>
      <c r="G102" s="25"/>
      <c r="H102" s="25"/>
      <c r="I102" s="26">
        <v>36.9</v>
      </c>
      <c r="J102" s="9"/>
      <c r="K102" s="53"/>
      <c r="L102" s="65"/>
    </row>
    <row r="103" spans="1:12" ht="19.5" customHeight="1">
      <c r="A103" s="50"/>
      <c r="B103" s="50"/>
      <c r="C103" s="10">
        <v>2021</v>
      </c>
      <c r="D103" s="26">
        <f>F103+I103+E103</f>
        <v>36.9</v>
      </c>
      <c r="E103" s="25"/>
      <c r="F103" s="25"/>
      <c r="G103" s="25"/>
      <c r="H103" s="25"/>
      <c r="I103" s="47">
        <v>36.9</v>
      </c>
      <c r="J103" s="9"/>
      <c r="K103" s="54"/>
      <c r="L103" s="65"/>
    </row>
    <row r="104" spans="1:12" ht="19.5" customHeight="1">
      <c r="A104" s="50"/>
      <c r="B104" s="50"/>
      <c r="C104" s="10">
        <v>2017</v>
      </c>
      <c r="D104" s="26">
        <f t="shared" si="1"/>
        <v>5.1064</v>
      </c>
      <c r="E104" s="25"/>
      <c r="F104" s="25"/>
      <c r="G104" s="25"/>
      <c r="H104" s="25"/>
      <c r="I104" s="26">
        <v>5.1064</v>
      </c>
      <c r="J104" s="9"/>
      <c r="K104" s="52" t="s">
        <v>13</v>
      </c>
      <c r="L104" s="65"/>
    </row>
    <row r="105" spans="1:12" ht="19.5" customHeight="1">
      <c r="A105" s="50"/>
      <c r="B105" s="50"/>
      <c r="C105" s="10">
        <v>2018</v>
      </c>
      <c r="D105" s="26">
        <f t="shared" si="1"/>
        <v>5.5</v>
      </c>
      <c r="E105" s="25"/>
      <c r="F105" s="25"/>
      <c r="G105" s="25"/>
      <c r="H105" s="25"/>
      <c r="I105" s="26">
        <v>5.5</v>
      </c>
      <c r="J105" s="9"/>
      <c r="K105" s="53"/>
      <c r="L105" s="65"/>
    </row>
    <row r="106" spans="1:12" ht="19.5" customHeight="1">
      <c r="A106" s="50"/>
      <c r="B106" s="50"/>
      <c r="C106" s="10">
        <v>2019</v>
      </c>
      <c r="D106" s="26">
        <f t="shared" si="1"/>
        <v>5.5</v>
      </c>
      <c r="E106" s="25"/>
      <c r="F106" s="25"/>
      <c r="G106" s="25"/>
      <c r="H106" s="25"/>
      <c r="I106" s="26">
        <v>5.5</v>
      </c>
      <c r="J106" s="9"/>
      <c r="K106" s="53"/>
      <c r="L106" s="65"/>
    </row>
    <row r="107" spans="1:12" ht="19.5" customHeight="1">
      <c r="A107" s="50"/>
      <c r="B107" s="50"/>
      <c r="C107" s="10">
        <v>2020</v>
      </c>
      <c r="D107" s="26">
        <f t="shared" si="1"/>
        <v>5.5</v>
      </c>
      <c r="E107" s="25"/>
      <c r="F107" s="25"/>
      <c r="G107" s="25"/>
      <c r="H107" s="25"/>
      <c r="I107" s="26">
        <v>5.5</v>
      </c>
      <c r="J107" s="9"/>
      <c r="K107" s="53"/>
      <c r="L107" s="65"/>
    </row>
    <row r="108" spans="1:12" ht="19.5" customHeight="1">
      <c r="A108" s="50"/>
      <c r="B108" s="51"/>
      <c r="C108" s="10">
        <v>2021</v>
      </c>
      <c r="D108" s="26">
        <f>F108+I108+E108</f>
        <v>5.5</v>
      </c>
      <c r="E108" s="25"/>
      <c r="F108" s="25"/>
      <c r="G108" s="25"/>
      <c r="H108" s="25"/>
      <c r="I108" s="26">
        <v>5.5</v>
      </c>
      <c r="J108" s="9"/>
      <c r="K108" s="53"/>
      <c r="L108" s="65"/>
    </row>
    <row r="109" spans="1:12" ht="19.5" customHeight="1">
      <c r="A109" s="58"/>
      <c r="B109" s="60" t="s">
        <v>20</v>
      </c>
      <c r="C109" s="24">
        <v>2017</v>
      </c>
      <c r="D109" s="28">
        <f t="shared" si="1"/>
        <v>289.76336000000003</v>
      </c>
      <c r="E109" s="27">
        <f aca="true" t="shared" si="5" ref="E109:I113">SUM(E89,E94,E99,E104)</f>
        <v>0</v>
      </c>
      <c r="F109" s="27">
        <f t="shared" si="5"/>
        <v>0</v>
      </c>
      <c r="G109" s="27">
        <f t="shared" si="5"/>
        <v>0</v>
      </c>
      <c r="H109" s="27">
        <f t="shared" si="5"/>
        <v>0</v>
      </c>
      <c r="I109" s="27">
        <f t="shared" si="5"/>
        <v>289.76336000000003</v>
      </c>
      <c r="J109" s="9"/>
      <c r="K109" s="63"/>
      <c r="L109" s="68"/>
    </row>
    <row r="110" spans="1:12" ht="19.5" customHeight="1">
      <c r="A110" s="58"/>
      <c r="B110" s="61"/>
      <c r="C110" s="24">
        <v>2018</v>
      </c>
      <c r="D110" s="28">
        <f t="shared" si="1"/>
        <v>318.448</v>
      </c>
      <c r="E110" s="27">
        <f t="shared" si="5"/>
        <v>0</v>
      </c>
      <c r="F110" s="27">
        <f t="shared" si="5"/>
        <v>0</v>
      </c>
      <c r="G110" s="27">
        <f t="shared" si="5"/>
        <v>0</v>
      </c>
      <c r="H110" s="27">
        <f t="shared" si="5"/>
        <v>0</v>
      </c>
      <c r="I110" s="27">
        <f t="shared" si="5"/>
        <v>318.448</v>
      </c>
      <c r="J110" s="9"/>
      <c r="K110" s="63"/>
      <c r="L110" s="68"/>
    </row>
    <row r="111" spans="1:12" ht="19.5" customHeight="1">
      <c r="A111" s="58"/>
      <c r="B111" s="61"/>
      <c r="C111" s="24">
        <v>2019</v>
      </c>
      <c r="D111" s="28">
        <f t="shared" si="1"/>
        <v>313.34999999999997</v>
      </c>
      <c r="E111" s="27">
        <f t="shared" si="5"/>
        <v>0</v>
      </c>
      <c r="F111" s="27">
        <f t="shared" si="5"/>
        <v>0</v>
      </c>
      <c r="G111" s="27">
        <f t="shared" si="5"/>
        <v>0</v>
      </c>
      <c r="H111" s="27">
        <f t="shared" si="5"/>
        <v>0</v>
      </c>
      <c r="I111" s="27">
        <f t="shared" si="5"/>
        <v>313.34999999999997</v>
      </c>
      <c r="J111" s="9"/>
      <c r="K111" s="63"/>
      <c r="L111" s="68"/>
    </row>
    <row r="112" spans="1:12" ht="19.5" customHeight="1">
      <c r="A112" s="58"/>
      <c r="B112" s="61"/>
      <c r="C112" s="24">
        <v>2020</v>
      </c>
      <c r="D112" s="28">
        <f t="shared" si="1"/>
        <v>313.34999999999997</v>
      </c>
      <c r="E112" s="27">
        <f t="shared" si="5"/>
        <v>0</v>
      </c>
      <c r="F112" s="27">
        <f t="shared" si="5"/>
        <v>0</v>
      </c>
      <c r="G112" s="27">
        <f t="shared" si="5"/>
        <v>0</v>
      </c>
      <c r="H112" s="27">
        <f t="shared" si="5"/>
        <v>0</v>
      </c>
      <c r="I112" s="27">
        <f t="shared" si="5"/>
        <v>313.34999999999997</v>
      </c>
      <c r="J112" s="9"/>
      <c r="K112" s="63"/>
      <c r="L112" s="68"/>
    </row>
    <row r="113" spans="1:12" ht="19.5" customHeight="1">
      <c r="A113" s="59"/>
      <c r="B113" s="62"/>
      <c r="C113" s="24">
        <v>2021</v>
      </c>
      <c r="D113" s="28">
        <f>F113+I113+E113</f>
        <v>313.34999999999997</v>
      </c>
      <c r="E113" s="27">
        <f t="shared" si="5"/>
        <v>0</v>
      </c>
      <c r="F113" s="27">
        <f t="shared" si="5"/>
        <v>0</v>
      </c>
      <c r="G113" s="27">
        <f t="shared" si="5"/>
        <v>0</v>
      </c>
      <c r="H113" s="27">
        <f t="shared" si="5"/>
        <v>0</v>
      </c>
      <c r="I113" s="27">
        <f t="shared" si="5"/>
        <v>313.34999999999997</v>
      </c>
      <c r="J113" s="9"/>
      <c r="K113" s="63"/>
      <c r="L113" s="69"/>
    </row>
    <row r="114" spans="1:12" ht="19.5" customHeight="1">
      <c r="A114" s="49">
        <v>9</v>
      </c>
      <c r="B114" s="49" t="s">
        <v>51</v>
      </c>
      <c r="C114" s="10">
        <v>2017</v>
      </c>
      <c r="D114" s="26">
        <f aca="true" t="shared" si="6" ref="D114:D127">F114+I114+E114</f>
        <v>104.194</v>
      </c>
      <c r="E114" s="25"/>
      <c r="F114" s="25"/>
      <c r="G114" s="25"/>
      <c r="H114" s="25"/>
      <c r="I114" s="26">
        <v>104.194</v>
      </c>
      <c r="J114" s="9"/>
      <c r="K114" s="52" t="s">
        <v>17</v>
      </c>
      <c r="L114" s="64" t="s">
        <v>52</v>
      </c>
    </row>
    <row r="115" spans="1:12" ht="19.5" customHeight="1">
      <c r="A115" s="88"/>
      <c r="B115" s="86"/>
      <c r="C115" s="10">
        <v>2018</v>
      </c>
      <c r="D115" s="26">
        <f t="shared" si="6"/>
        <v>110</v>
      </c>
      <c r="E115" s="25"/>
      <c r="F115" s="25"/>
      <c r="G115" s="25"/>
      <c r="H115" s="25"/>
      <c r="I115" s="26">
        <v>110</v>
      </c>
      <c r="J115" s="9"/>
      <c r="K115" s="53"/>
      <c r="L115" s="65"/>
    </row>
    <row r="116" spans="1:12" ht="19.5" customHeight="1">
      <c r="A116" s="88"/>
      <c r="B116" s="86"/>
      <c r="C116" s="10">
        <v>2019</v>
      </c>
      <c r="D116" s="26">
        <f t="shared" si="6"/>
        <v>110</v>
      </c>
      <c r="E116" s="25"/>
      <c r="F116" s="25"/>
      <c r="G116" s="25"/>
      <c r="H116" s="25"/>
      <c r="I116" s="26">
        <v>110</v>
      </c>
      <c r="J116" s="9"/>
      <c r="K116" s="53"/>
      <c r="L116" s="65"/>
    </row>
    <row r="117" spans="1:12" ht="19.5" customHeight="1">
      <c r="A117" s="88"/>
      <c r="B117" s="86"/>
      <c r="C117" s="10">
        <v>2020</v>
      </c>
      <c r="D117" s="26">
        <f t="shared" si="6"/>
        <v>110</v>
      </c>
      <c r="E117" s="25"/>
      <c r="F117" s="25"/>
      <c r="G117" s="25"/>
      <c r="H117" s="25"/>
      <c r="I117" s="26">
        <v>110</v>
      </c>
      <c r="J117" s="9"/>
      <c r="K117" s="53"/>
      <c r="L117" s="65"/>
    </row>
    <row r="118" spans="1:12" ht="19.5" customHeight="1">
      <c r="A118" s="88"/>
      <c r="B118" s="86"/>
      <c r="C118" s="10">
        <v>2021</v>
      </c>
      <c r="D118" s="26">
        <f>F118+I118+E118</f>
        <v>110</v>
      </c>
      <c r="E118" s="25"/>
      <c r="F118" s="25"/>
      <c r="G118" s="25"/>
      <c r="H118" s="25"/>
      <c r="I118" s="26">
        <v>110</v>
      </c>
      <c r="J118" s="9"/>
      <c r="K118" s="54"/>
      <c r="L118" s="65"/>
    </row>
    <row r="119" spans="1:12" ht="19.5" customHeight="1">
      <c r="A119" s="88"/>
      <c r="B119" s="86"/>
      <c r="C119" s="10">
        <v>2017</v>
      </c>
      <c r="D119" s="26">
        <f t="shared" si="6"/>
        <v>23.7888</v>
      </c>
      <c r="E119" s="25"/>
      <c r="F119" s="25"/>
      <c r="G119" s="25"/>
      <c r="H119" s="25"/>
      <c r="I119" s="26">
        <v>23.7888</v>
      </c>
      <c r="J119" s="9"/>
      <c r="K119" s="52" t="s">
        <v>7</v>
      </c>
      <c r="L119" s="65"/>
    </row>
    <row r="120" spans="1:12" ht="19.5" customHeight="1">
      <c r="A120" s="88"/>
      <c r="B120" s="86"/>
      <c r="C120" s="10">
        <v>2018</v>
      </c>
      <c r="D120" s="26">
        <f t="shared" si="6"/>
        <v>31.152</v>
      </c>
      <c r="E120" s="25"/>
      <c r="F120" s="25"/>
      <c r="G120" s="25"/>
      <c r="H120" s="25"/>
      <c r="I120" s="26">
        <v>31.152</v>
      </c>
      <c r="J120" s="9"/>
      <c r="K120" s="53"/>
      <c r="L120" s="65"/>
    </row>
    <row r="121" spans="1:12" ht="19.5" customHeight="1">
      <c r="A121" s="88"/>
      <c r="B121" s="86"/>
      <c r="C121" s="10">
        <v>2019</v>
      </c>
      <c r="D121" s="26">
        <f t="shared" si="6"/>
        <v>31.2</v>
      </c>
      <c r="E121" s="25"/>
      <c r="F121" s="25"/>
      <c r="G121" s="25"/>
      <c r="H121" s="25"/>
      <c r="I121" s="26">
        <v>31.2</v>
      </c>
      <c r="J121" s="9"/>
      <c r="K121" s="53"/>
      <c r="L121" s="65"/>
    </row>
    <row r="122" spans="1:12" ht="19.5" customHeight="1">
      <c r="A122" s="88"/>
      <c r="B122" s="86"/>
      <c r="C122" s="10">
        <v>2020</v>
      </c>
      <c r="D122" s="26">
        <f t="shared" si="6"/>
        <v>31.2</v>
      </c>
      <c r="E122" s="25"/>
      <c r="F122" s="25"/>
      <c r="G122" s="25"/>
      <c r="H122" s="25"/>
      <c r="I122" s="26">
        <v>31.2</v>
      </c>
      <c r="J122" s="9"/>
      <c r="K122" s="53"/>
      <c r="L122" s="65"/>
    </row>
    <row r="123" spans="1:12" ht="19.5" customHeight="1">
      <c r="A123" s="88"/>
      <c r="B123" s="86"/>
      <c r="C123" s="10">
        <v>2021</v>
      </c>
      <c r="D123" s="26">
        <f>F123+I123+E123</f>
        <v>31.2</v>
      </c>
      <c r="E123" s="25"/>
      <c r="F123" s="25"/>
      <c r="G123" s="25"/>
      <c r="H123" s="25"/>
      <c r="I123" s="47">
        <v>31.2</v>
      </c>
      <c r="J123" s="9"/>
      <c r="K123" s="54"/>
      <c r="L123" s="65"/>
    </row>
    <row r="124" spans="1:12" ht="19.5" customHeight="1">
      <c r="A124" s="88"/>
      <c r="B124" s="86"/>
      <c r="C124" s="10">
        <v>2017</v>
      </c>
      <c r="D124" s="26">
        <f t="shared" si="6"/>
        <v>24.072</v>
      </c>
      <c r="E124" s="25"/>
      <c r="F124" s="25"/>
      <c r="G124" s="25"/>
      <c r="H124" s="25"/>
      <c r="I124" s="26">
        <v>24.072</v>
      </c>
      <c r="J124" s="9"/>
      <c r="K124" s="52" t="s">
        <v>18</v>
      </c>
      <c r="L124" s="65"/>
    </row>
    <row r="125" spans="1:12" ht="19.5" customHeight="1">
      <c r="A125" s="88"/>
      <c r="B125" s="86"/>
      <c r="C125" s="10">
        <v>2018</v>
      </c>
      <c r="D125" s="26">
        <f>F125+I125+E125</f>
        <v>56.4</v>
      </c>
      <c r="E125" s="25"/>
      <c r="F125" s="25"/>
      <c r="G125" s="25"/>
      <c r="H125" s="25"/>
      <c r="I125" s="26">
        <v>56.4</v>
      </c>
      <c r="J125" s="9"/>
      <c r="K125" s="53"/>
      <c r="L125" s="65"/>
    </row>
    <row r="126" spans="1:12" ht="19.5" customHeight="1">
      <c r="A126" s="88"/>
      <c r="B126" s="86"/>
      <c r="C126" s="10">
        <v>2019</v>
      </c>
      <c r="D126" s="26">
        <f t="shared" si="6"/>
        <v>31.2</v>
      </c>
      <c r="E126" s="25"/>
      <c r="F126" s="25"/>
      <c r="G126" s="25"/>
      <c r="H126" s="25"/>
      <c r="I126" s="26">
        <v>31.2</v>
      </c>
      <c r="J126" s="9"/>
      <c r="K126" s="53"/>
      <c r="L126" s="65"/>
    </row>
    <row r="127" spans="1:12" ht="19.5" customHeight="1">
      <c r="A127" s="88"/>
      <c r="B127" s="86"/>
      <c r="C127" s="10">
        <v>2020</v>
      </c>
      <c r="D127" s="26">
        <f t="shared" si="6"/>
        <v>31.2</v>
      </c>
      <c r="E127" s="25"/>
      <c r="F127" s="25"/>
      <c r="G127" s="25"/>
      <c r="H127" s="25"/>
      <c r="I127" s="26">
        <v>31.2</v>
      </c>
      <c r="J127" s="9"/>
      <c r="K127" s="53"/>
      <c r="L127" s="65"/>
    </row>
    <row r="128" spans="1:12" ht="19.5" customHeight="1">
      <c r="A128" s="88"/>
      <c r="B128" s="86"/>
      <c r="C128" s="10">
        <v>2021</v>
      </c>
      <c r="D128" s="26">
        <f>F128+I128+E128</f>
        <v>31.2</v>
      </c>
      <c r="E128" s="25"/>
      <c r="F128" s="25"/>
      <c r="G128" s="25"/>
      <c r="H128" s="25"/>
      <c r="I128" s="47">
        <v>31.2</v>
      </c>
      <c r="J128" s="9"/>
      <c r="K128" s="54"/>
      <c r="L128" s="65"/>
    </row>
    <row r="129" spans="1:12" ht="19.5" customHeight="1">
      <c r="A129" s="88"/>
      <c r="B129" s="86"/>
      <c r="C129" s="10">
        <v>2017</v>
      </c>
      <c r="D129" s="26">
        <f>F129+I129+E129</f>
        <v>56.0736</v>
      </c>
      <c r="E129" s="42"/>
      <c r="F129" s="25"/>
      <c r="G129" s="25"/>
      <c r="H129" s="25"/>
      <c r="I129" s="26">
        <v>56.0736</v>
      </c>
      <c r="J129" s="9"/>
      <c r="K129" s="52" t="s">
        <v>12</v>
      </c>
      <c r="L129" s="65"/>
    </row>
    <row r="130" spans="1:12" ht="19.5" customHeight="1">
      <c r="A130" s="88"/>
      <c r="B130" s="86"/>
      <c r="C130" s="10">
        <v>2018</v>
      </c>
      <c r="D130" s="26">
        <f>F130+I130+E130</f>
        <v>56.1</v>
      </c>
      <c r="E130" s="25"/>
      <c r="F130" s="25"/>
      <c r="G130" s="25"/>
      <c r="H130" s="25"/>
      <c r="I130" s="26">
        <v>56.1</v>
      </c>
      <c r="J130" s="9"/>
      <c r="K130" s="53"/>
      <c r="L130" s="65"/>
    </row>
    <row r="131" spans="1:12" ht="19.5" customHeight="1">
      <c r="A131" s="88"/>
      <c r="B131" s="86"/>
      <c r="C131" s="10">
        <v>2019</v>
      </c>
      <c r="D131" s="26">
        <f>E131+F131+I131</f>
        <v>56.1</v>
      </c>
      <c r="E131" s="25"/>
      <c r="F131" s="25"/>
      <c r="G131" s="25"/>
      <c r="H131" s="25"/>
      <c r="I131" s="26">
        <v>56.1</v>
      </c>
      <c r="J131" s="9"/>
      <c r="K131" s="53"/>
      <c r="L131" s="65"/>
    </row>
    <row r="132" spans="1:12" ht="19.5" customHeight="1">
      <c r="A132" s="88"/>
      <c r="B132" s="86"/>
      <c r="C132" s="10">
        <v>2020</v>
      </c>
      <c r="D132" s="26">
        <f>I132+F132+E132</f>
        <v>56.1</v>
      </c>
      <c r="E132" s="25"/>
      <c r="F132" s="25"/>
      <c r="G132" s="25"/>
      <c r="H132" s="25"/>
      <c r="I132" s="26">
        <v>56.1</v>
      </c>
      <c r="J132" s="9"/>
      <c r="K132" s="53"/>
      <c r="L132" s="65"/>
    </row>
    <row r="133" spans="1:12" ht="19.5" customHeight="1">
      <c r="A133" s="88"/>
      <c r="B133" s="87"/>
      <c r="C133" s="10">
        <v>2021</v>
      </c>
      <c r="D133" s="26">
        <f aca="true" t="shared" si="7" ref="D133:D138">F133+I133+E133</f>
        <v>56.1</v>
      </c>
      <c r="E133" s="42"/>
      <c r="F133" s="25"/>
      <c r="G133" s="25"/>
      <c r="H133" s="25"/>
      <c r="I133" s="26">
        <v>56.1</v>
      </c>
      <c r="J133" s="9"/>
      <c r="K133" s="54"/>
      <c r="L133" s="65"/>
    </row>
    <row r="134" spans="1:12" ht="19.5" customHeight="1">
      <c r="A134" s="58"/>
      <c r="B134" s="60" t="s">
        <v>20</v>
      </c>
      <c r="C134" s="24">
        <v>2017</v>
      </c>
      <c r="D134" s="28">
        <f t="shared" si="7"/>
        <v>208.1284</v>
      </c>
      <c r="E134" s="27">
        <f>SUM(E114+E119+E124+E130)</f>
        <v>0</v>
      </c>
      <c r="F134" s="27">
        <f>SUM(F114+F119+F124+F129)</f>
        <v>0</v>
      </c>
      <c r="G134" s="27">
        <f>SUM(G114+G119+G124+G129)</f>
        <v>0</v>
      </c>
      <c r="H134" s="27">
        <f>SUM(H114+H119+H124+H129)</f>
        <v>0</v>
      </c>
      <c r="I134" s="28">
        <f>SUM(I114+I119+I124+I129)</f>
        <v>208.1284</v>
      </c>
      <c r="J134" s="9"/>
      <c r="K134" s="52"/>
      <c r="L134" s="79"/>
    </row>
    <row r="135" spans="1:12" ht="19.5" customHeight="1">
      <c r="A135" s="58"/>
      <c r="B135" s="61"/>
      <c r="C135" s="24">
        <v>2018</v>
      </c>
      <c r="D135" s="28">
        <f t="shared" si="7"/>
        <v>253.652</v>
      </c>
      <c r="E135" s="27">
        <f>SUM(E115+E120+E125+E131)</f>
        <v>0</v>
      </c>
      <c r="F135" s="27">
        <f aca="true" t="shared" si="8" ref="F135:H138">SUM(F115+F120+F125+F130)</f>
        <v>0</v>
      </c>
      <c r="G135" s="27">
        <f t="shared" si="8"/>
        <v>0</v>
      </c>
      <c r="H135" s="27">
        <f t="shared" si="8"/>
        <v>0</v>
      </c>
      <c r="I135" s="28">
        <f>SUM(I115,I120,I125,I130)</f>
        <v>253.652</v>
      </c>
      <c r="J135" s="9"/>
      <c r="K135" s="53"/>
      <c r="L135" s="79"/>
    </row>
    <row r="136" spans="1:12" ht="19.5" customHeight="1">
      <c r="A136" s="58"/>
      <c r="B136" s="61"/>
      <c r="C136" s="24">
        <v>2019</v>
      </c>
      <c r="D136" s="28">
        <f t="shared" si="7"/>
        <v>228.49999999999997</v>
      </c>
      <c r="E136" s="27">
        <f>SUM(E116+E121+E126+E131)</f>
        <v>0</v>
      </c>
      <c r="F136" s="27">
        <f t="shared" si="8"/>
        <v>0</v>
      </c>
      <c r="G136" s="27">
        <f t="shared" si="8"/>
        <v>0</v>
      </c>
      <c r="H136" s="27">
        <f t="shared" si="8"/>
        <v>0</v>
      </c>
      <c r="I136" s="28">
        <f>SUM(I116,I121,I126,I131)</f>
        <v>228.49999999999997</v>
      </c>
      <c r="J136" s="9"/>
      <c r="K136" s="53"/>
      <c r="L136" s="79"/>
    </row>
    <row r="137" spans="1:12" ht="19.5" customHeight="1">
      <c r="A137" s="58"/>
      <c r="B137" s="61"/>
      <c r="C137" s="24">
        <v>2020</v>
      </c>
      <c r="D137" s="28">
        <f t="shared" si="7"/>
        <v>228.49999999999997</v>
      </c>
      <c r="E137" s="27">
        <f>E117+E122+E127+E132</f>
        <v>0</v>
      </c>
      <c r="F137" s="27">
        <f t="shared" si="8"/>
        <v>0</v>
      </c>
      <c r="G137" s="27">
        <f t="shared" si="8"/>
        <v>0</v>
      </c>
      <c r="H137" s="27">
        <f t="shared" si="8"/>
        <v>0</v>
      </c>
      <c r="I137" s="28">
        <f>I117+I122+I127+I132</f>
        <v>228.49999999999997</v>
      </c>
      <c r="J137" s="9"/>
      <c r="K137" s="53"/>
      <c r="L137" s="79"/>
    </row>
    <row r="138" spans="1:12" ht="19.5" customHeight="1">
      <c r="A138" s="59"/>
      <c r="B138" s="62"/>
      <c r="C138" s="24">
        <v>2021</v>
      </c>
      <c r="D138" s="28">
        <f t="shared" si="7"/>
        <v>228.49999999999997</v>
      </c>
      <c r="E138" s="27">
        <f>SUM(E118+E123+E128+E134)</f>
        <v>0</v>
      </c>
      <c r="F138" s="27">
        <f t="shared" si="8"/>
        <v>0</v>
      </c>
      <c r="G138" s="27">
        <f t="shared" si="8"/>
        <v>0</v>
      </c>
      <c r="H138" s="27">
        <f t="shared" si="8"/>
        <v>0</v>
      </c>
      <c r="I138" s="28">
        <f>SUM(I118+I123+I128+I133)</f>
        <v>228.49999999999997</v>
      </c>
      <c r="J138" s="9"/>
      <c r="K138" s="54"/>
      <c r="L138" s="80"/>
    </row>
    <row r="139" spans="1:12" ht="30" customHeight="1">
      <c r="A139" s="76" t="s">
        <v>25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8"/>
    </row>
    <row r="140" spans="1:12" ht="19.5" customHeight="1">
      <c r="A140" s="49">
        <v>10</v>
      </c>
      <c r="B140" s="49" t="s">
        <v>32</v>
      </c>
      <c r="C140" s="10">
        <v>2017</v>
      </c>
      <c r="D140" s="26">
        <f>F140+I140+E140</f>
        <v>153.935</v>
      </c>
      <c r="E140" s="25"/>
      <c r="F140" s="25"/>
      <c r="G140" s="25"/>
      <c r="H140" s="25"/>
      <c r="I140" s="26">
        <v>153.935</v>
      </c>
      <c r="J140" s="9"/>
      <c r="K140" s="52" t="s">
        <v>17</v>
      </c>
      <c r="L140" s="55" t="s">
        <v>10</v>
      </c>
    </row>
    <row r="141" spans="1:12" ht="19.5" customHeight="1">
      <c r="A141" s="50"/>
      <c r="B141" s="50"/>
      <c r="C141" s="10">
        <v>2018</v>
      </c>
      <c r="D141" s="26">
        <f>F141+I141+E141</f>
        <v>121.8</v>
      </c>
      <c r="E141" s="25"/>
      <c r="F141" s="25"/>
      <c r="G141" s="25"/>
      <c r="H141" s="25"/>
      <c r="I141" s="26">
        <v>121.8</v>
      </c>
      <c r="J141" s="9"/>
      <c r="K141" s="53"/>
      <c r="L141" s="56"/>
    </row>
    <row r="142" spans="1:12" ht="19.5" customHeight="1">
      <c r="A142" s="50"/>
      <c r="B142" s="50"/>
      <c r="C142" s="10">
        <v>2019</v>
      </c>
      <c r="D142" s="26">
        <f>F142+I142+E142</f>
        <v>281.8</v>
      </c>
      <c r="E142" s="25"/>
      <c r="F142" s="25"/>
      <c r="G142" s="25"/>
      <c r="H142" s="25"/>
      <c r="I142" s="26">
        <v>281.8</v>
      </c>
      <c r="J142" s="9"/>
      <c r="K142" s="53"/>
      <c r="L142" s="56"/>
    </row>
    <row r="143" spans="1:12" ht="19.5" customHeight="1">
      <c r="A143" s="50"/>
      <c r="B143" s="50"/>
      <c r="C143" s="10">
        <v>2020</v>
      </c>
      <c r="D143" s="26">
        <f>F143+I143+E143</f>
        <v>81.8</v>
      </c>
      <c r="E143" s="25"/>
      <c r="F143" s="25"/>
      <c r="G143" s="25"/>
      <c r="H143" s="25"/>
      <c r="I143" s="26">
        <v>81.8</v>
      </c>
      <c r="J143" s="9"/>
      <c r="K143" s="53"/>
      <c r="L143" s="56"/>
    </row>
    <row r="144" spans="1:12" ht="19.5" customHeight="1">
      <c r="A144" s="51"/>
      <c r="B144" s="51"/>
      <c r="C144" s="10">
        <v>2021</v>
      </c>
      <c r="D144" s="26">
        <f>F144+I144+E144</f>
        <v>81.8</v>
      </c>
      <c r="E144" s="25"/>
      <c r="F144" s="25"/>
      <c r="G144" s="25"/>
      <c r="H144" s="25"/>
      <c r="I144" s="26">
        <v>81.8</v>
      </c>
      <c r="J144" s="9"/>
      <c r="K144" s="54"/>
      <c r="L144" s="57"/>
    </row>
    <row r="145" spans="1:12" ht="21.75" customHeight="1">
      <c r="A145" s="17">
        <v>11</v>
      </c>
      <c r="B145" s="21" t="s">
        <v>19</v>
      </c>
      <c r="C145" s="10">
        <v>2017</v>
      </c>
      <c r="D145" s="43">
        <f>E145+F145+I145</f>
        <v>2131.384</v>
      </c>
      <c r="E145" s="43">
        <f aca="true" t="shared" si="9" ref="E145:I149">E22+E109+E28+E79+E54+E134+E84+E140+E17+E12</f>
        <v>0</v>
      </c>
      <c r="F145" s="43">
        <f t="shared" si="9"/>
        <v>0</v>
      </c>
      <c r="G145" s="43">
        <f t="shared" si="9"/>
        <v>0</v>
      </c>
      <c r="H145" s="43">
        <f t="shared" si="9"/>
        <v>0</v>
      </c>
      <c r="I145" s="43">
        <f t="shared" si="9"/>
        <v>2131.384</v>
      </c>
      <c r="J145" s="1"/>
      <c r="K145" s="11"/>
      <c r="L145" s="4"/>
    </row>
    <row r="146" spans="1:12" ht="21.75" customHeight="1">
      <c r="A146" s="15"/>
      <c r="B146" s="15"/>
      <c r="C146" s="10">
        <v>2018</v>
      </c>
      <c r="D146" s="43">
        <f>E146+F146+I146</f>
        <v>2102.7999999999997</v>
      </c>
      <c r="E146" s="43">
        <f t="shared" si="9"/>
        <v>0</v>
      </c>
      <c r="F146" s="43">
        <f t="shared" si="9"/>
        <v>0</v>
      </c>
      <c r="G146" s="43">
        <f t="shared" si="9"/>
        <v>0</v>
      </c>
      <c r="H146" s="43">
        <f t="shared" si="9"/>
        <v>0</v>
      </c>
      <c r="I146" s="43">
        <f t="shared" si="9"/>
        <v>2102.7999999999997</v>
      </c>
      <c r="J146" s="1"/>
      <c r="K146" s="12"/>
      <c r="L146" s="5"/>
    </row>
    <row r="147" spans="1:12" ht="21.75" customHeight="1">
      <c r="A147" s="15"/>
      <c r="B147" s="15"/>
      <c r="C147" s="10">
        <v>2019</v>
      </c>
      <c r="D147" s="43">
        <f>E147+F147+I147</f>
        <v>2528.95</v>
      </c>
      <c r="E147" s="43">
        <f t="shared" si="9"/>
        <v>0</v>
      </c>
      <c r="F147" s="43">
        <f t="shared" si="9"/>
        <v>0</v>
      </c>
      <c r="G147" s="43">
        <f t="shared" si="9"/>
        <v>0</v>
      </c>
      <c r="H147" s="43">
        <f t="shared" si="9"/>
        <v>0</v>
      </c>
      <c r="I147" s="43">
        <f t="shared" si="9"/>
        <v>2528.95</v>
      </c>
      <c r="J147" s="1"/>
      <c r="K147" s="12"/>
      <c r="L147" s="5"/>
    </row>
    <row r="148" spans="1:12" ht="21.75" customHeight="1">
      <c r="A148" s="15"/>
      <c r="B148" s="15"/>
      <c r="C148" s="10">
        <v>2020</v>
      </c>
      <c r="D148" s="43">
        <f>E148+F148+I148</f>
        <v>2054.75</v>
      </c>
      <c r="E148" s="43">
        <f t="shared" si="9"/>
        <v>0</v>
      </c>
      <c r="F148" s="43">
        <f t="shared" si="9"/>
        <v>0</v>
      </c>
      <c r="G148" s="43">
        <f t="shared" si="9"/>
        <v>0</v>
      </c>
      <c r="H148" s="43">
        <f t="shared" si="9"/>
        <v>0</v>
      </c>
      <c r="I148" s="43">
        <f t="shared" si="9"/>
        <v>2054.75</v>
      </c>
      <c r="J148" s="1"/>
      <c r="K148" s="12"/>
      <c r="L148" s="5"/>
    </row>
    <row r="149" spans="1:12" ht="21.75" customHeight="1">
      <c r="A149" s="15"/>
      <c r="B149" s="15"/>
      <c r="C149" s="10">
        <v>2021</v>
      </c>
      <c r="D149" s="43">
        <f>E149+F149+I149</f>
        <v>2054.75</v>
      </c>
      <c r="E149" s="43">
        <f t="shared" si="9"/>
        <v>0</v>
      </c>
      <c r="F149" s="43">
        <f t="shared" si="9"/>
        <v>0</v>
      </c>
      <c r="G149" s="43">
        <f t="shared" si="9"/>
        <v>0</v>
      </c>
      <c r="H149" s="43">
        <f t="shared" si="9"/>
        <v>0</v>
      </c>
      <c r="I149" s="43">
        <f t="shared" si="9"/>
        <v>2054.75</v>
      </c>
      <c r="J149" s="1"/>
      <c r="K149" s="12"/>
      <c r="L149" s="5"/>
    </row>
    <row r="150" spans="1:12" ht="21.75" customHeight="1">
      <c r="A150" s="14"/>
      <c r="B150" s="16"/>
      <c r="C150" s="22" t="s">
        <v>53</v>
      </c>
      <c r="D150" s="43">
        <f>I150+F150+E150</f>
        <v>10872.633999999998</v>
      </c>
      <c r="E150" s="23">
        <f>E145+E146+E147</f>
        <v>0</v>
      </c>
      <c r="F150" s="23">
        <f>F145+F146+F147</f>
        <v>0</v>
      </c>
      <c r="G150" s="23">
        <f>G145+G146+G147</f>
        <v>0</v>
      </c>
      <c r="H150" s="23">
        <f>H145+H146+H147</f>
        <v>0</v>
      </c>
      <c r="I150" s="23">
        <f>I145+I146+I147+I148+I149</f>
        <v>10872.633999999998</v>
      </c>
      <c r="J150" s="1"/>
      <c r="K150" s="13"/>
      <c r="L150" s="6"/>
    </row>
    <row r="151" spans="1:12" ht="15" customHeight="1">
      <c r="A151" s="29"/>
      <c r="B151" s="30"/>
      <c r="C151" s="31"/>
      <c r="D151" s="37"/>
      <c r="E151" s="32"/>
      <c r="F151" s="32"/>
      <c r="G151" s="32"/>
      <c r="H151" s="32"/>
      <c r="I151" s="32"/>
      <c r="J151" s="33"/>
      <c r="K151" s="34"/>
      <c r="L151" s="33"/>
    </row>
    <row r="152" spans="1:12" ht="15" customHeight="1">
      <c r="A152" s="35" t="s">
        <v>38</v>
      </c>
      <c r="B152" s="30"/>
      <c r="C152" s="31"/>
      <c r="D152" s="37"/>
      <c r="E152" s="32"/>
      <c r="F152" s="32"/>
      <c r="G152" s="32"/>
      <c r="H152" s="32"/>
      <c r="I152" s="32"/>
      <c r="J152" s="33"/>
      <c r="K152" s="34"/>
      <c r="L152" s="18"/>
    </row>
    <row r="153" spans="1:12" ht="15.75">
      <c r="A153" s="35" t="s">
        <v>39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5.75">
      <c r="A154" s="35" t="s">
        <v>40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18"/>
    </row>
    <row r="155" spans="1:12" ht="15.75">
      <c r="A155" s="35" t="s">
        <v>41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18"/>
    </row>
    <row r="156" spans="1:12" ht="10.5" customHeight="1">
      <c r="A156" s="1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5.75">
      <c r="A157" s="1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18"/>
    </row>
    <row r="158" spans="1:12" ht="15.75">
      <c r="A158" s="18"/>
      <c r="B158" s="35" t="s">
        <v>54</v>
      </c>
      <c r="C158" s="38"/>
      <c r="D158" s="38"/>
      <c r="E158" s="38"/>
      <c r="F158" s="38"/>
      <c r="G158" s="38"/>
      <c r="H158" s="38"/>
      <c r="I158" s="38"/>
      <c r="J158" s="38" t="s">
        <v>55</v>
      </c>
      <c r="K158" s="38"/>
      <c r="L158" s="18"/>
    </row>
    <row r="159" ht="12" customHeight="1">
      <c r="A159" s="18"/>
    </row>
    <row r="160" spans="1:12" ht="15.75">
      <c r="A160" s="18"/>
      <c r="L160" s="18"/>
    </row>
    <row r="161" ht="9.75" customHeight="1">
      <c r="A161" s="18"/>
    </row>
    <row r="162" ht="9.75" customHeight="1">
      <c r="A162" s="18"/>
    </row>
    <row r="163" spans="1:12" ht="15.75">
      <c r="A163" s="18"/>
      <c r="L163" s="18"/>
    </row>
    <row r="164" spans="1:12" ht="12" customHeight="1">
      <c r="A164" s="19"/>
      <c r="L164" s="20"/>
    </row>
    <row r="165" spans="1:12" ht="15.75">
      <c r="A165" s="18"/>
      <c r="L165" s="18"/>
    </row>
  </sheetData>
  <sheetProtection/>
  <mergeCells count="89">
    <mergeCell ref="J4:J8"/>
    <mergeCell ref="K4:K8"/>
    <mergeCell ref="L4:L8"/>
    <mergeCell ref="B4:B8"/>
    <mergeCell ref="C4:C8"/>
    <mergeCell ref="D4:D8"/>
    <mergeCell ref="E5:E8"/>
    <mergeCell ref="F6:H6"/>
    <mergeCell ref="I6:I8"/>
    <mergeCell ref="F7:F8"/>
    <mergeCell ref="G7:H7"/>
    <mergeCell ref="B134:B138"/>
    <mergeCell ref="A2:L2"/>
    <mergeCell ref="E4:I4"/>
    <mergeCell ref="F5:I5"/>
    <mergeCell ref="A11:L11"/>
    <mergeCell ref="K22:K26"/>
    <mergeCell ref="B114:B133"/>
    <mergeCell ref="A114:A133"/>
    <mergeCell ref="A109:A113"/>
    <mergeCell ref="A4:A8"/>
    <mergeCell ref="K104:K108"/>
    <mergeCell ref="K109:K113"/>
    <mergeCell ref="L89:L108"/>
    <mergeCell ref="A134:A138"/>
    <mergeCell ref="L22:L26"/>
    <mergeCell ref="A10:L10"/>
    <mergeCell ref="A59:A76"/>
    <mergeCell ref="K124:K128"/>
    <mergeCell ref="K129:K133"/>
    <mergeCell ref="K134:K138"/>
    <mergeCell ref="A27:L27"/>
    <mergeCell ref="B109:B113"/>
    <mergeCell ref="A139:L139"/>
    <mergeCell ref="A22:A26"/>
    <mergeCell ref="B22:B26"/>
    <mergeCell ref="K89:K93"/>
    <mergeCell ref="L114:L133"/>
    <mergeCell ref="L134:L138"/>
    <mergeCell ref="K114:K118"/>
    <mergeCell ref="K119:K123"/>
    <mergeCell ref="L59:L78"/>
    <mergeCell ref="A89:A108"/>
    <mergeCell ref="L109:L113"/>
    <mergeCell ref="L79:L83"/>
    <mergeCell ref="A84:A88"/>
    <mergeCell ref="B84:B88"/>
    <mergeCell ref="K84:K88"/>
    <mergeCell ref="L84:L88"/>
    <mergeCell ref="B89:B108"/>
    <mergeCell ref="K99:K103"/>
    <mergeCell ref="K94:K98"/>
    <mergeCell ref="A12:A16"/>
    <mergeCell ref="B12:B16"/>
    <mergeCell ref="K12:K16"/>
    <mergeCell ref="L12:L16"/>
    <mergeCell ref="A17:A21"/>
    <mergeCell ref="B17:B21"/>
    <mergeCell ref="K17:K21"/>
    <mergeCell ref="L17:L21"/>
    <mergeCell ref="L34:L53"/>
    <mergeCell ref="L54:L58"/>
    <mergeCell ref="B54:B58"/>
    <mergeCell ref="A28:A32"/>
    <mergeCell ref="B28:B32"/>
    <mergeCell ref="K28:K32"/>
    <mergeCell ref="L28:L32"/>
    <mergeCell ref="K34:K38"/>
    <mergeCell ref="K39:K43"/>
    <mergeCell ref="A33:L33"/>
    <mergeCell ref="K64:K68"/>
    <mergeCell ref="K69:K73"/>
    <mergeCell ref="K74:K78"/>
    <mergeCell ref="K79:K83"/>
    <mergeCell ref="B59:B78"/>
    <mergeCell ref="K44:K48"/>
    <mergeCell ref="K49:K53"/>
    <mergeCell ref="B34:B53"/>
    <mergeCell ref="K54:K58"/>
    <mergeCell ref="K1:L1"/>
    <mergeCell ref="A140:A144"/>
    <mergeCell ref="B140:B144"/>
    <mergeCell ref="K140:K144"/>
    <mergeCell ref="L140:L144"/>
    <mergeCell ref="A54:A58"/>
    <mergeCell ref="A34:A53"/>
    <mergeCell ref="A79:A83"/>
    <mergeCell ref="B79:B83"/>
    <mergeCell ref="K59:K63"/>
  </mergeCells>
  <printOptions/>
  <pageMargins left="0.3937007874015748" right="0.3937007874015748" top="1.1811023622047245" bottom="0.3937007874015748" header="0" footer="0"/>
  <pageSetup fitToHeight="10" horizontalDpi="600" verticalDpi="600" orientation="landscape" paperSize="9" scale="81" r:id="rId1"/>
  <rowBreaks count="3" manualBreakCount="3">
    <brk id="26" max="255" man="1"/>
    <brk id="8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Пользователь Windows</cp:lastModifiedBy>
  <cp:lastPrinted>2018-09-26T09:33:17Z</cp:lastPrinted>
  <dcterms:created xsi:type="dcterms:W3CDTF">2014-09-30T05:36:37Z</dcterms:created>
  <dcterms:modified xsi:type="dcterms:W3CDTF">2018-10-26T06:41:15Z</dcterms:modified>
  <cp:category/>
  <cp:version/>
  <cp:contentType/>
  <cp:contentStatus/>
</cp:coreProperties>
</file>