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Лист1" sheetId="1" r:id="rId1"/>
    <sheet name="КБУ на 2014 год      " sheetId="2" r:id="rId2"/>
  </sheets>
  <definedNames>
    <definedName name="_xlnm.Print_Titles" localSheetId="1">'КБУ на 2014 год      '!$3:$6</definedName>
    <definedName name="_xlnm.Print_Area" localSheetId="1">'КБУ на 2014 год      '!$A$1:$I$247</definedName>
  </definedNames>
  <calcPr fullCalcOnLoad="1"/>
</workbook>
</file>

<file path=xl/sharedStrings.xml><?xml version="1.0" encoding="utf-8"?>
<sst xmlns="http://schemas.openxmlformats.org/spreadsheetml/2006/main" count="267" uniqueCount="114">
  <si>
    <t>Наименование мероприятия</t>
  </si>
  <si>
    <t>Срок испол-нения</t>
  </si>
  <si>
    <t>Объем финан-сирования (тыс.руб.)</t>
  </si>
  <si>
    <t>Исполнители - ответственные за реализацию мероприятия</t>
  </si>
  <si>
    <t>Ожидаемые результаты от реализации мероприятия</t>
  </si>
  <si>
    <t>Мероприятия:</t>
  </si>
  <si>
    <t>Субсидии, иные межбюджетные трансферты</t>
  </si>
  <si>
    <t>В том числе:</t>
  </si>
  <si>
    <t>Другие собственные доходы</t>
  </si>
  <si>
    <t>Субвенции</t>
  </si>
  <si>
    <t>Собственных доходов</t>
  </si>
  <si>
    <t>внебюд-жетные средства</t>
  </si>
  <si>
    <t>I 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</t>
  </si>
  <si>
    <t>Цель: Повышение качества защиты населения и территории города от возможных ЧС природного, техногенного и терористического характера, организации управления силами и средствами городского звена РСЧС и ГО ЗАТО г. Радужный</t>
  </si>
  <si>
    <t>Обеспечение устойчивой связи и системы оповещения при угрозе (возникновении) ЧС</t>
  </si>
  <si>
    <t>Повышается готовность  к защите населения и территории ЗАТО г. Радужный от чрезвычайных ситуаций природного и техногенного характера</t>
  </si>
  <si>
    <t>МКУ  "УГОЧС"</t>
  </si>
  <si>
    <t>2.1.  Оснащение ЗПУ средствами связи, и другим оборудованием</t>
  </si>
  <si>
    <t>2.2. Оснащение оперативной группы КЧС и ОПБ ЗАТО г. Радужный:</t>
  </si>
  <si>
    <t>3. Задача: Оснащение нештатных аварийно-спасательных формирований города</t>
  </si>
  <si>
    <t>Управление действиями гражданской обороны в особый период</t>
  </si>
  <si>
    <t>Повышается готовность  к защите населения ЗАТО г. Радужный от чрезвычайных ситуаций природного и техногенного характера</t>
  </si>
  <si>
    <t>4. Задача: Организация обучения руководящего состава, сил РСЧС и населения к действиям в ЧС:</t>
  </si>
  <si>
    <t>Цель: Недопущение и ликвидация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</si>
  <si>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Гарантированная возможность применения личного состава и техники на ликвидацию ЧС</t>
  </si>
  <si>
    <t>Повышается  готовность  к защите населения и территории ЗАТО г. Радужный от чрезвычайных ситуаций природного и техногенного характера</t>
  </si>
  <si>
    <t>Исключение чрезвычайных ситуаций в пожароопасный период</t>
  </si>
  <si>
    <t>МКУ  "ГКМХ"</t>
  </si>
  <si>
    <t>IV Создание и использование финансового резерва для выполнения мероприятияй городского значения по ликвидации аварийных ситуаций и ЧС, возникающих  в системах жизнеобеспечения города и сбоев подачи энергоресурсов для населения города</t>
  </si>
  <si>
    <t>2. Задача: Создание и совершенствование пунктов управления города:</t>
  </si>
  <si>
    <t>1. Задача:Организация работ по недопущению и ликвидации чрезвычайных ситуаций:</t>
  </si>
  <si>
    <t>Итого по разделу III всего, в том числе:</t>
  </si>
  <si>
    <t>Итого по разделу IV всего, в том числе:</t>
  </si>
  <si>
    <t>ИТОГО по Программе всего, в том числе:</t>
  </si>
  <si>
    <t>Итого по разделу II всего, в том числе:</t>
  </si>
  <si>
    <t>Итого по разделу I всего, в том числе:</t>
  </si>
  <si>
    <t>Итого по п.4. всего,  в. том числе:</t>
  </si>
  <si>
    <t>Итого по п.3. всего,  в том числе:</t>
  </si>
  <si>
    <t>Итого по п.2. всего,  в том числе:</t>
  </si>
  <si>
    <t>Итого по п.1.всего,  в том числе:</t>
  </si>
  <si>
    <t>3.5. Приобретение комплектов одежды (костюмы МЧС)</t>
  </si>
  <si>
    <t xml:space="preserve">3.1. Приобретение противогазов фильтрующих (ГП-7) </t>
  </si>
  <si>
    <t xml:space="preserve">3.4. Приобретение индивидуальных противохимических пакетов </t>
  </si>
  <si>
    <t>4.1. Участие в учебно-методических сборах руководящего состава городского звена РСЧС, проводимых вышестоящим руководством (5 чел.);</t>
  </si>
  <si>
    <t xml:space="preserve">4.2. Оснащение учебно-консультационного пункта: </t>
  </si>
  <si>
    <t>4.3. Обучение должностных лиц по ГО и РСЧС на курсах повышения квалификации в ГБОУДОВО "УМЦ  ГОЧС Владимирской области"</t>
  </si>
  <si>
    <t>4.4. Наглядная агитация по вопросам ГОЧС и пожарной безопасности на улицах  в местах массового скопления людей и в административных зданиях города</t>
  </si>
  <si>
    <t>4.5. Проведение учебно-методических сборов, учений, тренировок и соревнований на территории города:</t>
  </si>
  <si>
    <t xml:space="preserve">1.1. Подготовка (восстановление) инженерной, автомобильной и пожарной  техники аварийно-спасательной команды повышенной готовности городского звена РС ЧС к реагированию на аварийные ситуации (приобретение запасных частей для инженерной, автомобильной и пожарной техники) </t>
  </si>
  <si>
    <t>1.2. Развитие и материальная поддержка ДПО на территории ЗАТО г. Радужный (покупка ценных подарков, призов для членов ДПО и т.д.)</t>
  </si>
  <si>
    <t>1.3. Поддержание в рабочем состоянии резервной электрической станции</t>
  </si>
  <si>
    <t>1.4. Расходы, связанные с бесперебойной эксплуатацией в пожароопасный период  автомобиля оперативной группы КЧС и ОПБ  ЗАТО г. Радужный</t>
  </si>
  <si>
    <t>1.6. Противопожарные мероприятия по предупреждению чрезвычайных ситуаций на территории ЗАТО г.Радужный (создание минерализированных полос, очистка территории, создание полос отчуждения)</t>
  </si>
  <si>
    <t>1.7. Создание резерва медицинского имущества и медикаментов для ликвилации чрезвычайных ситуаций на территории ЗАТО г.Радужный.</t>
  </si>
  <si>
    <t>1.9. Проведение лабораторно-инструментального исследования воды по микробиологическим и паразитическим показателям.</t>
  </si>
  <si>
    <t xml:space="preserve">1.1. Фонд оплаты труда сформирован согласно штатного расписания      </t>
  </si>
  <si>
    <t>1.2. Уплата страховых взносов 30,2% от Фонда оплаты труда (Вторая часть "Налогового Кодекса РФ")</t>
  </si>
  <si>
    <t>1.3. Услуги связи (по установленному лимиту):</t>
  </si>
  <si>
    <t xml:space="preserve">1.3.1. Услуги телефонной,факсимильной, сотовой связи, радиосвязи,    
Интернет-провайдеров                                      </t>
  </si>
  <si>
    <t>1.4. Коммунальные услуги (по установленному лимиту)</t>
  </si>
  <si>
    <t>1.5. Работы, услуги по содержанию имущества (по установленному нормативу):</t>
  </si>
  <si>
    <t>1.1. Резерв на создание и использование ресуров по финансированию мероприятий городского значения по предупреждению и  ликвидации аварийных ситуаций в системах жизнеобеспечения города и сбоев подачи энергоресурсов для населения города, в том числе на авансирование  оплаты энергоресурсов</t>
  </si>
  <si>
    <t>МУ Финансовое управление,                                    МКУ "ГКМХ"</t>
  </si>
  <si>
    <t>Повышение знаний руководящего состава города в области ГО и ЧС</t>
  </si>
  <si>
    <t>Повышение профессии-онального уровня руководящего состава и сил при проведении АСДНР</t>
  </si>
  <si>
    <t>4.5.1. Учебно-методический сбор по подведению итогов (1 сбор);</t>
  </si>
  <si>
    <t xml:space="preserve">4. Перечень  мероприятий муниципальной программы </t>
  </si>
  <si>
    <t>1.6. Прочие работы, услуги (по установленным нормативам):</t>
  </si>
  <si>
    <t>1.7. Прочие расходы ( по установленному нормативу):</t>
  </si>
  <si>
    <t>1.8. Увеличение стоимости материальных запасов ( по установленному лимиту):</t>
  </si>
  <si>
    <t>1.8.1. приобретение канцелярских товаров (ручки, стержни, бумага писчая, бумага для множительных работ)</t>
  </si>
  <si>
    <t>ПРОВЕРКА</t>
  </si>
  <si>
    <t>Итого</t>
  </si>
  <si>
    <t>МКУ "УГОЧС"</t>
  </si>
  <si>
    <t>МКУ ГКМХ</t>
  </si>
  <si>
    <t>Финансовое управление</t>
  </si>
  <si>
    <t>ИТОГО</t>
  </si>
  <si>
    <t>своевременное и качественное реагирование на возможные загорания</t>
  </si>
  <si>
    <t>1.5. Возмещение расходов предприятиям, привлекаемым для ликвидации чрезвычайных ситуаций на территории ЗАТО г.Радужный</t>
  </si>
  <si>
    <t>1. Задача:Построение (развитие) и внедрение аппаратно-программного комплекса "Безопасный город" :</t>
  </si>
  <si>
    <t>5. Задача: Организация и обеспечение мероприятий гражданской обороны:</t>
  </si>
  <si>
    <t>Итого по п.5. всего,  в. том числе:</t>
  </si>
  <si>
    <t>5.1.2. Специальная  обработка автотранспорта, требуемая для проведения мероприятий по гражданской обороне и чрезвычайным ситуациям</t>
  </si>
  <si>
    <t>5.1.1.  Организация питания аварийно спасательной команды повышенной готовности</t>
  </si>
  <si>
    <t>4.2.1. буклеты, плакаты, учебная литература, периодическая печать, фотоматериалы, листовки.A75, аншлаги</t>
  </si>
  <si>
    <t>5.1. Организация, проведение и выполнение мероприятий учений и тренировок по гражданской обороне</t>
  </si>
  <si>
    <t>Повышение эффективности применения сил гражданской обороны при выполнении мероприятий по гражданской обороне в период нарастания угрозы агрессии против Российской Федерации, а также при ликвидации чрезвычайных ситуаций и пожаров</t>
  </si>
  <si>
    <t xml:space="preserve">3.2. Приобретение респираторов                                                 типа Р-2 </t>
  </si>
  <si>
    <t xml:space="preserve">1.6.1. Предоставление места для 1 ед.ТО размером не более 2300х600х600мм Доп.часть услуги, эквивалентная стоимости электроэнергии (8968) </t>
  </si>
  <si>
    <t>1.8.2. расходные материалы для компьютепной техники, интернет-камера</t>
  </si>
  <si>
    <t>II Организация работ по недопущению и ликвидации чрезвычайных ситуаций</t>
  </si>
  <si>
    <t>III Организация  мероприятий по гражданской обороне</t>
  </si>
  <si>
    <t>1.8. Создание дополнительного резерва материально-технических ресурсов на предприятииях жилищно-коммунального комплекса для оперативного устранения неисправностей и аварий на системах жизнеобеспечения города и обеспечения их антитеррористической защищенности.</t>
  </si>
  <si>
    <t>Повышается  защищенность объектов жилищно-коммунального комплекса, населения и территории ЗАТО г. Радужный от чрезвычайных ситуаций природного и техногенного характера и посягательств террористической направленности</t>
  </si>
  <si>
    <t>1.1. Абонентская плата за каналы  подключения  КТСО     П-166 в единую систему оповещения области (предостав-ление в пользование аналогового внутризонового канала связи (ТЧ))</t>
  </si>
  <si>
    <t>1.2. Создание рабочего проекта "Система обеспечения вызова оперативных служб через единый номер "112" на базе ЕДДС ЗАТО г. Радужный"</t>
  </si>
  <si>
    <t xml:space="preserve">1.2.1.Оказание услуг местной телефонной связи (ЧС  прямые провода -2, канал ТЧ) </t>
  </si>
  <si>
    <t>4.2.2. приобретение кресел для офиса</t>
  </si>
  <si>
    <t>1.5.1. Ремонт производственного инвентаря,ремонт и обслуживание множительной техники</t>
  </si>
  <si>
    <t>1.5.2. Обслуживание системы связи и оповещения 3098,59х12м</t>
  </si>
  <si>
    <t>1.5.3. Обслуживание уличной РТСУ 1819,61х12мес.</t>
  </si>
  <si>
    <t>1.5.4. Техническое обслуживание системы оперативной диспетчерской связи "Каскад-14"    1141,08х 12 м</t>
  </si>
  <si>
    <t>1.6.2. Програмное обеспечение: Антивирусная программа   2 шт.3570; Сбис 4400</t>
  </si>
  <si>
    <t>1.6.3. Хранение материальных ценностей, приобретенных на случай чрезвчайных ситуаций природного  и техногенного характера 530,00 руб х 12 м</t>
  </si>
  <si>
    <t>1.7.1. уплата налога на имущество</t>
  </si>
  <si>
    <t>2.2.1. приобретение  первичных средств пожаротушения (ручные огнетушители, ранцевые огнетушители)</t>
  </si>
  <si>
    <t>2.3. Приобретение  и установка кондиционера</t>
  </si>
  <si>
    <t>1.3. Развитие и поддержание в рабочем состоянии системы оповещения населения ЗАТО г. Радужный Владимирской области и аппаратуры связи (Приобретение запас-ного прибора "Каскад-14" на случай выхода из строя системы связи на ЕДДС, и ремонт уже имеющегося).</t>
  </si>
  <si>
    <t xml:space="preserve">1.10. Возмещение  расходов предприятиям, привлекаемым для выполнения мероприятий  в целях охраны границ  территории  ЗАТО г.  Радужный, обеспечивающих  ограничение   доступа граждан на территорию контролируемой зоны </t>
  </si>
  <si>
    <t>1.11. Резерв на создание и использование ресурсов по финансированию мероприятий городского значения по предупреждению и ликвидации аварийных ситуаций в системах жизнеобеспечении города и сбоев подачи энергоресурсов для населения города, в том числе на авансирование оплаты энергоресурсов</t>
  </si>
  <si>
    <t xml:space="preserve">1.12. Возмещение расходов   управляющим организациям  за  2013 и 2014 годы за  горячую воду, сложившихся в связи с разницей применения  тарифа для населения и двухкомпонентного  тарифа, предъявляемого  энергоснабжающей организацией в 2013 за  горячую воду  </t>
  </si>
  <si>
    <t>1.13. Эвакуация и хранение  транспортных средств, выявленных безхозяйными</t>
  </si>
  <si>
    <t>Повышение знаний руководящего состава и населения  города в области ГО и ЧС</t>
  </si>
  <si>
    <r>
      <t xml:space="preserve">          </t>
    </r>
    <r>
      <rPr>
        <sz val="12"/>
        <rFont val="Times New Roman"/>
        <family val="1"/>
      </rPr>
      <t xml:space="preserve">Приложение № 2
к постановлению администрации
ЗАТО г. Радужный Владимирской области 
от «12» октября  2016 г. №1576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</si>
</sst>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0.0000000"/>
  </numFmts>
  <fonts count="5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8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top"/>
    </xf>
    <xf numFmtId="0" fontId="3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/>
    </xf>
    <xf numFmtId="175" fontId="3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vertical="top" wrapText="1"/>
    </xf>
    <xf numFmtId="175" fontId="3" fillId="34" borderId="10" xfId="0" applyNumberFormat="1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172" fontId="2" fillId="34" borderId="10" xfId="0" applyNumberFormat="1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36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175" fontId="3" fillId="33" borderId="11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173" fontId="2" fillId="33" borderId="10" xfId="0" applyNumberFormat="1" applyFont="1" applyFill="1" applyBorder="1" applyAlignment="1">
      <alignment horizontal="center" vertical="top" wrapText="1"/>
    </xf>
    <xf numFmtId="173" fontId="2" fillId="33" borderId="11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175" fontId="3" fillId="35" borderId="10" xfId="0" applyNumberFormat="1" applyFont="1" applyFill="1" applyBorder="1" applyAlignment="1">
      <alignment horizontal="center" vertical="top" wrapText="1"/>
    </xf>
    <xf numFmtId="173" fontId="3" fillId="35" borderId="10" xfId="0" applyNumberFormat="1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/>
    </xf>
    <xf numFmtId="175" fontId="3" fillId="33" borderId="10" xfId="0" applyNumberFormat="1" applyFont="1" applyFill="1" applyBorder="1" applyAlignment="1">
      <alignment horizontal="center" vertical="top" wrapText="1"/>
    </xf>
    <xf numFmtId="173" fontId="3" fillId="33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175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justify" vertical="top" wrapText="1"/>
    </xf>
    <xf numFmtId="174" fontId="2" fillId="33" borderId="10" xfId="0" applyNumberFormat="1" applyFont="1" applyFill="1" applyBorder="1" applyAlignment="1">
      <alignment horizontal="justify" vertical="top" wrapText="1"/>
    </xf>
    <xf numFmtId="175" fontId="3" fillId="33" borderId="10" xfId="0" applyNumberFormat="1" applyFont="1" applyFill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/>
    </xf>
    <xf numFmtId="174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75" fontId="2" fillId="33" borderId="11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174" fontId="3" fillId="34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/>
    </xf>
    <xf numFmtId="0" fontId="1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174" fontId="0" fillId="0" borderId="10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174" fontId="14" fillId="0" borderId="10" xfId="0" applyNumberFormat="1" applyFont="1" applyBorder="1" applyAlignment="1">
      <alignment horizontal="center"/>
    </xf>
    <xf numFmtId="175" fontId="14" fillId="0" borderId="10" xfId="0" applyNumberFormat="1" applyFont="1" applyBorder="1" applyAlignment="1">
      <alignment horizontal="center"/>
    </xf>
    <xf numFmtId="174" fontId="15" fillId="0" borderId="10" xfId="0" applyNumberFormat="1" applyFont="1" applyBorder="1" applyAlignment="1">
      <alignment horizontal="center"/>
    </xf>
    <xf numFmtId="174" fontId="16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174" fontId="2" fillId="0" borderId="10" xfId="0" applyNumberFormat="1" applyFont="1" applyBorder="1" applyAlignment="1">
      <alignment/>
    </xf>
    <xf numFmtId="0" fontId="3" fillId="33" borderId="11" xfId="0" applyFont="1" applyFill="1" applyBorder="1" applyAlignment="1">
      <alignment horizontal="justify" vertical="top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75" fontId="10" fillId="0" borderId="0" xfId="0" applyNumberFormat="1" applyFont="1" applyAlignment="1">
      <alignment/>
    </xf>
    <xf numFmtId="172" fontId="13" fillId="0" borderId="10" xfId="0" applyNumberFormat="1" applyFont="1" applyBorder="1" applyAlignment="1">
      <alignment horizontal="left"/>
    </xf>
    <xf numFmtId="175" fontId="2" fillId="33" borderId="10" xfId="0" applyNumberFormat="1" applyFont="1" applyFill="1" applyBorder="1" applyAlignment="1">
      <alignment vertical="top" wrapText="1"/>
    </xf>
    <xf numFmtId="175" fontId="13" fillId="0" borderId="10" xfId="0" applyNumberFormat="1" applyFont="1" applyBorder="1" applyAlignment="1">
      <alignment horizontal="left"/>
    </xf>
    <xf numFmtId="175" fontId="7" fillId="0" borderId="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3" fillId="37" borderId="14" xfId="0" applyFont="1" applyFill="1" applyBorder="1" applyAlignment="1">
      <alignment horizontal="center" vertical="top" wrapText="1"/>
    </xf>
    <xf numFmtId="0" fontId="3" fillId="37" borderId="14" xfId="0" applyFont="1" applyFill="1" applyBorder="1" applyAlignment="1">
      <alignment horizontal="center" wrapText="1"/>
    </xf>
    <xf numFmtId="2" fontId="3" fillId="37" borderId="14" xfId="0" applyNumberFormat="1" applyFont="1" applyFill="1" applyBorder="1" applyAlignment="1">
      <alignment horizontal="center" wrapText="1"/>
    </xf>
    <xf numFmtId="175" fontId="3" fillId="37" borderId="14" xfId="0" applyNumberFormat="1" applyFont="1" applyFill="1" applyBorder="1" applyAlignment="1">
      <alignment horizontal="center" wrapText="1"/>
    </xf>
    <xf numFmtId="0" fontId="2" fillId="37" borderId="14" xfId="0" applyFont="1" applyFill="1" applyBorder="1" applyAlignment="1">
      <alignment horizontal="center" vertical="top" wrapText="1"/>
    </xf>
    <xf numFmtId="0" fontId="2" fillId="37" borderId="14" xfId="0" applyFont="1" applyFill="1" applyBorder="1" applyAlignment="1">
      <alignment horizontal="center" wrapText="1"/>
    </xf>
    <xf numFmtId="175" fontId="2" fillId="37" borderId="14" xfId="0" applyNumberFormat="1" applyFont="1" applyFill="1" applyBorder="1" applyAlignment="1">
      <alignment horizontal="center" wrapText="1"/>
    </xf>
    <xf numFmtId="2" fontId="2" fillId="37" borderId="14" xfId="0" applyNumberFormat="1" applyFont="1" applyFill="1" applyBorder="1" applyAlignment="1">
      <alignment horizontal="center" wrapText="1"/>
    </xf>
    <xf numFmtId="175" fontId="3" fillId="36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2" fontId="3" fillId="33" borderId="11" xfId="0" applyNumberFormat="1" applyFont="1" applyFill="1" applyBorder="1" applyAlignment="1">
      <alignment horizontal="center" vertical="top" wrapText="1"/>
    </xf>
    <xf numFmtId="2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3" borderId="16" xfId="0" applyFont="1" applyFill="1" applyBorder="1" applyAlignment="1">
      <alignment horizontal="justify" vertical="top" wrapText="1"/>
    </xf>
    <xf numFmtId="0" fontId="3" fillId="33" borderId="17" xfId="0" applyFont="1" applyFill="1" applyBorder="1" applyAlignment="1">
      <alignment horizontal="justify" vertical="top" wrapText="1"/>
    </xf>
    <xf numFmtId="0" fontId="3" fillId="33" borderId="18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3" fillId="0" borderId="16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7"/>
  <sheetViews>
    <sheetView tabSelected="1" view="pageBreakPreview" zoomScale="90" zoomScaleNormal="80" zoomScaleSheetLayoutView="90" zoomScalePageLayoutView="50" workbookViewId="0" topLeftCell="A45">
      <selection activeCell="H6" sqref="H6"/>
    </sheetView>
  </sheetViews>
  <sheetFormatPr defaultColWidth="9.00390625" defaultRowHeight="12.75"/>
  <cols>
    <col min="1" max="1" width="41.125" style="0" customWidth="1"/>
    <col min="2" max="2" width="12.75390625" style="0" customWidth="1"/>
    <col min="3" max="3" width="17.25390625" style="0" customWidth="1"/>
    <col min="4" max="4" width="15.75390625" style="0" customWidth="1"/>
    <col min="5" max="5" width="13.375" style="0" customWidth="1"/>
    <col min="6" max="6" width="16.125" style="0" customWidth="1"/>
    <col min="7" max="7" width="12.00390625" style="0" customWidth="1"/>
    <col min="8" max="8" width="39.625" style="0" customWidth="1"/>
    <col min="9" max="9" width="43.125" style="0" customWidth="1"/>
    <col min="10" max="16384" width="9.125" style="3" customWidth="1"/>
  </cols>
  <sheetData>
    <row r="1" spans="8:9" ht="90.75" customHeight="1">
      <c r="H1" s="129" t="s">
        <v>113</v>
      </c>
      <c r="I1" s="129"/>
    </row>
    <row r="2" spans="1:9" s="60" customFormat="1" ht="48" customHeight="1">
      <c r="A2" s="134" t="s">
        <v>66</v>
      </c>
      <c r="B2" s="134"/>
      <c r="C2" s="134"/>
      <c r="D2" s="134"/>
      <c r="E2" s="134"/>
      <c r="F2" s="134"/>
      <c r="G2" s="134"/>
      <c r="H2" s="134"/>
      <c r="I2" s="134"/>
    </row>
    <row r="3" spans="1:9" s="31" customFormat="1" ht="15" customHeight="1">
      <c r="A3" s="116" t="s">
        <v>0</v>
      </c>
      <c r="B3" s="133" t="s">
        <v>1</v>
      </c>
      <c r="C3" s="133" t="s">
        <v>2</v>
      </c>
      <c r="D3" s="135" t="s">
        <v>7</v>
      </c>
      <c r="E3" s="136"/>
      <c r="F3" s="136"/>
      <c r="G3" s="137"/>
      <c r="H3" s="133" t="s">
        <v>3</v>
      </c>
      <c r="I3" s="133" t="s">
        <v>4</v>
      </c>
    </row>
    <row r="4" spans="1:9" s="31" customFormat="1" ht="15.75" customHeight="1">
      <c r="A4" s="117"/>
      <c r="B4" s="133"/>
      <c r="C4" s="133"/>
      <c r="D4" s="116" t="s">
        <v>9</v>
      </c>
      <c r="E4" s="135" t="s">
        <v>10</v>
      </c>
      <c r="F4" s="137"/>
      <c r="G4" s="116" t="s">
        <v>11</v>
      </c>
      <c r="H4" s="133"/>
      <c r="I4" s="133"/>
    </row>
    <row r="5" spans="1:9" s="31" customFormat="1" ht="93" customHeight="1">
      <c r="A5" s="118"/>
      <c r="B5" s="133"/>
      <c r="C5" s="133"/>
      <c r="D5" s="118"/>
      <c r="E5" s="9" t="s">
        <v>6</v>
      </c>
      <c r="F5" s="9" t="s">
        <v>8</v>
      </c>
      <c r="G5" s="118"/>
      <c r="H5" s="133"/>
      <c r="I5" s="133"/>
    </row>
    <row r="6" spans="1:9" s="31" customFormat="1" ht="15.75">
      <c r="A6" s="4">
        <v>2</v>
      </c>
      <c r="B6" s="4">
        <v>3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</row>
    <row r="7" spans="1:9" s="34" customFormat="1" ht="29.25" customHeight="1">
      <c r="A7" s="119" t="s">
        <v>12</v>
      </c>
      <c r="B7" s="144"/>
      <c r="C7" s="144"/>
      <c r="D7" s="144"/>
      <c r="E7" s="144"/>
      <c r="F7" s="144"/>
      <c r="G7" s="144"/>
      <c r="H7" s="144"/>
      <c r="I7" s="145"/>
    </row>
    <row r="8" spans="1:9" s="31" customFormat="1" ht="45.75" customHeight="1">
      <c r="A8" s="141" t="s">
        <v>13</v>
      </c>
      <c r="B8" s="142"/>
      <c r="C8" s="142"/>
      <c r="D8" s="142"/>
      <c r="E8" s="142"/>
      <c r="F8" s="142"/>
      <c r="G8" s="142"/>
      <c r="H8" s="142"/>
      <c r="I8" s="143"/>
    </row>
    <row r="9" spans="1:9" s="31" customFormat="1" ht="23.25" customHeight="1">
      <c r="A9" s="148" t="s">
        <v>79</v>
      </c>
      <c r="B9" s="149"/>
      <c r="C9" s="149"/>
      <c r="D9" s="149"/>
      <c r="E9" s="149"/>
      <c r="F9" s="149"/>
      <c r="G9" s="149"/>
      <c r="H9" s="149"/>
      <c r="I9" s="150"/>
    </row>
    <row r="10" spans="1:9" s="31" customFormat="1" ht="20.25" customHeight="1">
      <c r="A10" s="153" t="s">
        <v>5</v>
      </c>
      <c r="B10" s="154"/>
      <c r="C10" s="154"/>
      <c r="D10" s="154"/>
      <c r="E10" s="154"/>
      <c r="F10" s="154"/>
      <c r="G10" s="154"/>
      <c r="H10" s="154"/>
      <c r="I10" s="155"/>
    </row>
    <row r="11" spans="1:9" s="31" customFormat="1" ht="24" customHeight="1">
      <c r="A11" s="138" t="s">
        <v>94</v>
      </c>
      <c r="B11" s="16">
        <v>2017</v>
      </c>
      <c r="C11" s="35">
        <v>93.6</v>
      </c>
      <c r="D11" s="7"/>
      <c r="E11" s="8"/>
      <c r="F11" s="64">
        <v>93.6</v>
      </c>
      <c r="G11" s="8"/>
      <c r="H11" s="9" t="s">
        <v>16</v>
      </c>
      <c r="I11" s="151" t="s">
        <v>14</v>
      </c>
    </row>
    <row r="12" spans="1:9" s="31" customFormat="1" ht="18.75" customHeight="1">
      <c r="A12" s="139"/>
      <c r="B12" s="36">
        <v>2018</v>
      </c>
      <c r="C12" s="35">
        <v>93.6</v>
      </c>
      <c r="D12" s="35"/>
      <c r="E12" s="37"/>
      <c r="F12" s="64">
        <v>93.6</v>
      </c>
      <c r="G12" s="37"/>
      <c r="H12" s="9" t="s">
        <v>16</v>
      </c>
      <c r="I12" s="151"/>
    </row>
    <row r="13" spans="1:9" s="31" customFormat="1" ht="42.75" customHeight="1">
      <c r="A13" s="140"/>
      <c r="B13" s="36">
        <v>2019</v>
      </c>
      <c r="C13" s="35">
        <v>93.6</v>
      </c>
      <c r="D13" s="35"/>
      <c r="E13" s="37"/>
      <c r="F13" s="64">
        <v>93.6</v>
      </c>
      <c r="G13" s="37"/>
      <c r="H13" s="9" t="s">
        <v>16</v>
      </c>
      <c r="I13" s="152"/>
    </row>
    <row r="14" spans="1:9" s="31" customFormat="1" ht="21.75" customHeight="1">
      <c r="A14" s="109" t="s">
        <v>95</v>
      </c>
      <c r="B14" s="16">
        <v>2017</v>
      </c>
      <c r="C14" s="35">
        <v>10</v>
      </c>
      <c r="D14" s="35"/>
      <c r="E14" s="38"/>
      <c r="F14" s="64">
        <v>10</v>
      </c>
      <c r="G14" s="38"/>
      <c r="H14" s="9" t="s">
        <v>16</v>
      </c>
      <c r="I14" s="109" t="s">
        <v>15</v>
      </c>
    </row>
    <row r="15" spans="1:9" s="31" customFormat="1" ht="21.75" customHeight="1">
      <c r="A15" s="110"/>
      <c r="B15" s="36">
        <v>2018</v>
      </c>
      <c r="C15" s="35">
        <v>10</v>
      </c>
      <c r="D15" s="35"/>
      <c r="E15" s="38"/>
      <c r="F15" s="64">
        <v>10</v>
      </c>
      <c r="G15" s="13"/>
      <c r="H15" s="9" t="s">
        <v>16</v>
      </c>
      <c r="I15" s="110"/>
    </row>
    <row r="16" spans="1:9" s="31" customFormat="1" ht="26.25" customHeight="1">
      <c r="A16" s="110"/>
      <c r="B16" s="36">
        <v>2019</v>
      </c>
      <c r="C16" s="35">
        <v>10</v>
      </c>
      <c r="D16" s="35"/>
      <c r="E16" s="39"/>
      <c r="F16" s="64">
        <v>10</v>
      </c>
      <c r="G16" s="15"/>
      <c r="H16" s="11" t="s">
        <v>16</v>
      </c>
      <c r="I16" s="110"/>
    </row>
    <row r="17" spans="1:9" s="31" customFormat="1" ht="21.75" customHeight="1">
      <c r="A17" s="109" t="s">
        <v>96</v>
      </c>
      <c r="B17" s="16">
        <v>2017</v>
      </c>
      <c r="C17" s="35">
        <v>6</v>
      </c>
      <c r="D17" s="35"/>
      <c r="E17" s="39"/>
      <c r="F17" s="64">
        <v>6</v>
      </c>
      <c r="G17" s="15"/>
      <c r="H17" s="9" t="s">
        <v>16</v>
      </c>
      <c r="I17" s="6"/>
    </row>
    <row r="18" spans="1:9" s="31" customFormat="1" ht="21.75" customHeight="1">
      <c r="A18" s="110"/>
      <c r="B18" s="36">
        <v>2018</v>
      </c>
      <c r="C18" s="35">
        <v>6</v>
      </c>
      <c r="D18" s="35"/>
      <c r="E18" s="39"/>
      <c r="F18" s="64">
        <v>6</v>
      </c>
      <c r="G18" s="15"/>
      <c r="H18" s="9" t="s">
        <v>16</v>
      </c>
      <c r="I18" s="6"/>
    </row>
    <row r="19" spans="1:9" s="31" customFormat="1" ht="21.75" customHeight="1">
      <c r="A19" s="111"/>
      <c r="B19" s="36">
        <v>2019</v>
      </c>
      <c r="C19" s="35">
        <v>6</v>
      </c>
      <c r="D19" s="35"/>
      <c r="E19" s="39"/>
      <c r="F19" s="64">
        <v>6</v>
      </c>
      <c r="G19" s="15"/>
      <c r="H19" s="9" t="s">
        <v>16</v>
      </c>
      <c r="I19" s="6"/>
    </row>
    <row r="20" spans="1:9" s="31" customFormat="1" ht="21.75" customHeight="1">
      <c r="A20" s="109" t="s">
        <v>107</v>
      </c>
      <c r="B20" s="16">
        <v>2017</v>
      </c>
      <c r="C20" s="107">
        <v>100</v>
      </c>
      <c r="D20" s="35"/>
      <c r="E20" s="39"/>
      <c r="F20" s="108">
        <v>100</v>
      </c>
      <c r="G20" s="15"/>
      <c r="H20" s="9" t="s">
        <v>16</v>
      </c>
      <c r="I20" s="6"/>
    </row>
    <row r="21" spans="1:9" s="31" customFormat="1" ht="21.75" customHeight="1">
      <c r="A21" s="110"/>
      <c r="B21" s="36">
        <v>2018</v>
      </c>
      <c r="C21" s="35">
        <v>15</v>
      </c>
      <c r="D21" s="35"/>
      <c r="E21" s="39"/>
      <c r="F21" s="64">
        <v>15</v>
      </c>
      <c r="G21" s="15"/>
      <c r="H21" s="9" t="s">
        <v>16</v>
      </c>
      <c r="I21" s="6"/>
    </row>
    <row r="22" spans="1:9" s="31" customFormat="1" ht="76.5" customHeight="1">
      <c r="A22" s="111"/>
      <c r="B22" s="36">
        <v>2019</v>
      </c>
      <c r="C22" s="35">
        <v>15</v>
      </c>
      <c r="D22" s="35"/>
      <c r="E22" s="39"/>
      <c r="F22" s="64">
        <v>15</v>
      </c>
      <c r="G22" s="15"/>
      <c r="H22" s="9" t="s">
        <v>16</v>
      </c>
      <c r="I22" s="6"/>
    </row>
    <row r="23" spans="1:9" s="43" customFormat="1" ht="22.5" customHeight="1">
      <c r="A23" s="21" t="s">
        <v>39</v>
      </c>
      <c r="B23" s="40"/>
      <c r="C23" s="41">
        <f>C11+C12+C13+C14+C15+C16+C17+C18+C19+C20+C21+C22</f>
        <v>458.79999999999995</v>
      </c>
      <c r="D23" s="41"/>
      <c r="E23" s="42"/>
      <c r="F23" s="41">
        <f>F11+F12+F13+F14+F15+F16+F17+F18+F19+F20+F21+F22</f>
        <v>458.79999999999995</v>
      </c>
      <c r="G23" s="40"/>
      <c r="H23" s="22"/>
      <c r="I23" s="55"/>
    </row>
    <row r="24" spans="1:9" s="46" customFormat="1" ht="21.75" customHeight="1">
      <c r="A24" s="16">
        <v>2017</v>
      </c>
      <c r="B24" s="17"/>
      <c r="C24" s="44">
        <f>C11+C14+C17+C20</f>
        <v>209.6</v>
      </c>
      <c r="D24" s="44"/>
      <c r="E24" s="45"/>
      <c r="F24" s="44">
        <f>F11+F14+F17+F20</f>
        <v>209.6</v>
      </c>
      <c r="G24" s="17"/>
      <c r="H24" s="10"/>
      <c r="I24" s="2"/>
    </row>
    <row r="25" spans="1:9" s="46" customFormat="1" ht="23.25" customHeight="1">
      <c r="A25" s="36">
        <v>2018</v>
      </c>
      <c r="B25" s="17"/>
      <c r="C25" s="44">
        <f>C12+C15+C18+C21</f>
        <v>124.6</v>
      </c>
      <c r="D25" s="44"/>
      <c r="E25" s="45"/>
      <c r="F25" s="44">
        <f>F12+F15+F18+F21</f>
        <v>124.6</v>
      </c>
      <c r="G25" s="17"/>
      <c r="H25" s="10"/>
      <c r="I25" s="2"/>
    </row>
    <row r="26" spans="1:9" s="31" customFormat="1" ht="19.5" customHeight="1">
      <c r="A26" s="36">
        <v>2019</v>
      </c>
      <c r="B26" s="36"/>
      <c r="C26" s="35">
        <f>C13+C16+C19+C22</f>
        <v>124.6</v>
      </c>
      <c r="D26" s="35"/>
      <c r="E26" s="38"/>
      <c r="F26" s="35">
        <f>F13+F16+F19+F22</f>
        <v>124.6</v>
      </c>
      <c r="G26" s="47"/>
      <c r="H26" s="9"/>
      <c r="I26" s="56"/>
    </row>
    <row r="27" spans="1:9" s="31" customFormat="1" ht="23.25" customHeight="1">
      <c r="A27" s="130" t="s">
        <v>29</v>
      </c>
      <c r="B27" s="131"/>
      <c r="C27" s="131"/>
      <c r="D27" s="131"/>
      <c r="E27" s="131"/>
      <c r="F27" s="131"/>
      <c r="G27" s="131"/>
      <c r="H27" s="131"/>
      <c r="I27" s="132"/>
    </row>
    <row r="28" spans="1:9" s="31" customFormat="1" ht="21.75" customHeight="1">
      <c r="A28" s="1" t="s">
        <v>5</v>
      </c>
      <c r="B28" s="17"/>
      <c r="C28" s="17"/>
      <c r="D28" s="17"/>
      <c r="E28" s="37"/>
      <c r="F28" s="13"/>
      <c r="G28" s="37"/>
      <c r="H28" s="9"/>
      <c r="I28" s="13"/>
    </row>
    <row r="29" spans="1:9" s="31" customFormat="1" ht="20.25" customHeight="1">
      <c r="A29" s="109" t="s">
        <v>17</v>
      </c>
      <c r="B29" s="16">
        <v>2017</v>
      </c>
      <c r="C29" s="35">
        <v>0</v>
      </c>
      <c r="D29" s="35"/>
      <c r="E29" s="37"/>
      <c r="F29" s="64">
        <v>0</v>
      </c>
      <c r="G29" s="37"/>
      <c r="H29" s="9" t="s">
        <v>16</v>
      </c>
      <c r="I29" s="109" t="s">
        <v>20</v>
      </c>
    </row>
    <row r="30" spans="1:9" s="31" customFormat="1" ht="16.5" customHeight="1">
      <c r="A30" s="110"/>
      <c r="B30" s="36">
        <v>2018</v>
      </c>
      <c r="C30" s="35">
        <v>0</v>
      </c>
      <c r="D30" s="35"/>
      <c r="E30" s="37"/>
      <c r="F30" s="64">
        <v>0</v>
      </c>
      <c r="G30" s="37"/>
      <c r="H30" s="9" t="s">
        <v>16</v>
      </c>
      <c r="I30" s="110"/>
    </row>
    <row r="31" spans="1:9" s="31" customFormat="1" ht="18.75" customHeight="1">
      <c r="A31" s="111"/>
      <c r="B31" s="36">
        <v>2019</v>
      </c>
      <c r="C31" s="35">
        <v>0</v>
      </c>
      <c r="D31" s="35"/>
      <c r="E31" s="37"/>
      <c r="F31" s="64">
        <v>0</v>
      </c>
      <c r="G31" s="37"/>
      <c r="H31" s="9" t="s">
        <v>16</v>
      </c>
      <c r="I31" s="110"/>
    </row>
    <row r="32" spans="1:9" s="31" customFormat="1" ht="35.25" customHeight="1">
      <c r="A32" s="6" t="s">
        <v>18</v>
      </c>
      <c r="B32" s="36"/>
      <c r="C32" s="35"/>
      <c r="D32" s="35"/>
      <c r="E32" s="37"/>
      <c r="F32" s="64"/>
      <c r="G32" s="37"/>
      <c r="H32" s="12"/>
      <c r="I32" s="6"/>
    </row>
    <row r="33" spans="1:9" s="31" customFormat="1" ht="23.25" customHeight="1">
      <c r="A33" s="109" t="s">
        <v>105</v>
      </c>
      <c r="B33" s="16">
        <v>2017</v>
      </c>
      <c r="C33" s="35">
        <v>0</v>
      </c>
      <c r="D33" s="35"/>
      <c r="E33" s="48"/>
      <c r="F33" s="64">
        <v>0</v>
      </c>
      <c r="G33" s="48"/>
      <c r="H33" s="9" t="s">
        <v>16</v>
      </c>
      <c r="I33" s="112" t="s">
        <v>77</v>
      </c>
    </row>
    <row r="34" spans="1:9" s="31" customFormat="1" ht="24.75" customHeight="1">
      <c r="A34" s="110"/>
      <c r="B34" s="36">
        <v>2018</v>
      </c>
      <c r="C34" s="35">
        <v>20</v>
      </c>
      <c r="D34" s="35"/>
      <c r="E34" s="48"/>
      <c r="F34" s="64">
        <v>20</v>
      </c>
      <c r="G34" s="48"/>
      <c r="H34" s="9" t="s">
        <v>16</v>
      </c>
      <c r="I34" s="113"/>
    </row>
    <row r="35" spans="1:9" s="31" customFormat="1" ht="24.75" customHeight="1">
      <c r="A35" s="111"/>
      <c r="B35" s="36">
        <v>2019</v>
      </c>
      <c r="C35" s="35">
        <v>20</v>
      </c>
      <c r="D35" s="35"/>
      <c r="E35" s="48"/>
      <c r="F35" s="64">
        <v>20</v>
      </c>
      <c r="G35" s="48"/>
      <c r="H35" s="9" t="s">
        <v>16</v>
      </c>
      <c r="I35" s="114"/>
    </row>
    <row r="36" spans="1:9" s="31" customFormat="1" ht="24.75" customHeight="1">
      <c r="A36" s="109" t="s">
        <v>106</v>
      </c>
      <c r="B36" s="16">
        <v>2017</v>
      </c>
      <c r="C36" s="35">
        <v>40</v>
      </c>
      <c r="D36" s="35"/>
      <c r="E36" s="48"/>
      <c r="F36" s="64">
        <v>40</v>
      </c>
      <c r="G36" s="48"/>
      <c r="H36" s="9" t="s">
        <v>16</v>
      </c>
      <c r="I36" s="104"/>
    </row>
    <row r="37" spans="1:9" s="31" customFormat="1" ht="24.75" customHeight="1">
      <c r="A37" s="110"/>
      <c r="B37" s="36">
        <v>2018</v>
      </c>
      <c r="C37" s="35">
        <v>0</v>
      </c>
      <c r="D37" s="35"/>
      <c r="E37" s="48"/>
      <c r="F37" s="64">
        <v>0</v>
      </c>
      <c r="G37" s="48"/>
      <c r="H37" s="9" t="s">
        <v>16</v>
      </c>
      <c r="I37" s="105"/>
    </row>
    <row r="38" spans="1:9" s="31" customFormat="1" ht="22.5" customHeight="1">
      <c r="A38" s="111"/>
      <c r="B38" s="36">
        <v>2019</v>
      </c>
      <c r="C38" s="35">
        <v>0</v>
      </c>
      <c r="D38" s="35"/>
      <c r="E38" s="48"/>
      <c r="F38" s="64">
        <v>0</v>
      </c>
      <c r="G38" s="48"/>
      <c r="H38" s="9" t="s">
        <v>16</v>
      </c>
      <c r="I38" s="106"/>
    </row>
    <row r="39" spans="1:9" s="43" customFormat="1" ht="22.5" customHeight="1">
      <c r="A39" s="21" t="s">
        <v>38</v>
      </c>
      <c r="B39" s="40"/>
      <c r="C39" s="41">
        <f>C29+C30+C31+C33+C34+C35+C36+C37+C38</f>
        <v>80</v>
      </c>
      <c r="D39" s="41"/>
      <c r="E39" s="42"/>
      <c r="F39" s="41">
        <f>F29+F30+F31+F33+F34+F35+F36+F37+F38</f>
        <v>80</v>
      </c>
      <c r="G39" s="40"/>
      <c r="H39" s="22"/>
      <c r="I39" s="55"/>
    </row>
    <row r="40" spans="1:9" s="46" customFormat="1" ht="18" customHeight="1">
      <c r="A40" s="16">
        <v>2017</v>
      </c>
      <c r="B40" s="17"/>
      <c r="C40" s="44">
        <f>C29+C33+C36</f>
        <v>40</v>
      </c>
      <c r="D40" s="44"/>
      <c r="E40" s="45"/>
      <c r="F40" s="44">
        <f>F29+F33+F36</f>
        <v>40</v>
      </c>
      <c r="G40" s="17"/>
      <c r="H40" s="10"/>
      <c r="I40" s="2"/>
    </row>
    <row r="41" spans="1:9" s="46" customFormat="1" ht="14.25" customHeight="1">
      <c r="A41" s="36">
        <v>2018</v>
      </c>
      <c r="B41" s="17"/>
      <c r="C41" s="44">
        <f>C30+C34</f>
        <v>20</v>
      </c>
      <c r="D41" s="44"/>
      <c r="E41" s="45"/>
      <c r="F41" s="44">
        <f>F30+F34</f>
        <v>20</v>
      </c>
      <c r="G41" s="17"/>
      <c r="H41" s="10"/>
      <c r="I41" s="2"/>
    </row>
    <row r="42" spans="1:9" s="31" customFormat="1" ht="18" customHeight="1">
      <c r="A42" s="36">
        <v>2019</v>
      </c>
      <c r="B42" s="36"/>
      <c r="C42" s="35">
        <f>C31+C35+C38</f>
        <v>20</v>
      </c>
      <c r="D42" s="35"/>
      <c r="E42" s="38"/>
      <c r="F42" s="35">
        <f>F31+F35+F38</f>
        <v>20</v>
      </c>
      <c r="G42" s="47"/>
      <c r="H42" s="9"/>
      <c r="I42" s="5"/>
    </row>
    <row r="43" spans="1:9" s="31" customFormat="1" ht="25.5" customHeight="1">
      <c r="A43" s="130" t="s">
        <v>19</v>
      </c>
      <c r="B43" s="131"/>
      <c r="C43" s="131"/>
      <c r="D43" s="131"/>
      <c r="E43" s="131"/>
      <c r="F43" s="131"/>
      <c r="G43" s="131"/>
      <c r="H43" s="131"/>
      <c r="I43" s="132"/>
    </row>
    <row r="44" spans="1:9" s="31" customFormat="1" ht="19.5" customHeight="1">
      <c r="A44" s="1" t="s">
        <v>5</v>
      </c>
      <c r="B44" s="1"/>
      <c r="C44" s="1"/>
      <c r="D44" s="1"/>
      <c r="E44" s="1"/>
      <c r="F44" s="1"/>
      <c r="G44" s="1"/>
      <c r="H44" s="1"/>
      <c r="I44" s="1"/>
    </row>
    <row r="45" spans="1:9" s="31" customFormat="1" ht="18" customHeight="1">
      <c r="A45" s="115" t="s">
        <v>41</v>
      </c>
      <c r="B45" s="16">
        <v>2017</v>
      </c>
      <c r="C45" s="44">
        <v>0</v>
      </c>
      <c r="D45" s="44"/>
      <c r="E45" s="49"/>
      <c r="F45" s="47">
        <v>0</v>
      </c>
      <c r="G45" s="37"/>
      <c r="H45" s="9" t="s">
        <v>16</v>
      </c>
      <c r="I45" s="115" t="s">
        <v>21</v>
      </c>
    </row>
    <row r="46" spans="1:9" s="31" customFormat="1" ht="17.25" customHeight="1">
      <c r="A46" s="115"/>
      <c r="B46" s="36">
        <v>2018</v>
      </c>
      <c r="C46" s="44">
        <v>50</v>
      </c>
      <c r="D46" s="44"/>
      <c r="E46" s="49"/>
      <c r="F46" s="47">
        <v>50</v>
      </c>
      <c r="G46" s="37"/>
      <c r="H46" s="9" t="s">
        <v>16</v>
      </c>
      <c r="I46" s="115"/>
    </row>
    <row r="47" spans="1:9" s="31" customFormat="1" ht="18" customHeight="1">
      <c r="A47" s="115"/>
      <c r="B47" s="36">
        <v>2019</v>
      </c>
      <c r="C47" s="44">
        <v>50</v>
      </c>
      <c r="D47" s="44"/>
      <c r="E47" s="49"/>
      <c r="F47" s="47">
        <v>50</v>
      </c>
      <c r="G47" s="37"/>
      <c r="H47" s="9" t="s">
        <v>16</v>
      </c>
      <c r="I47" s="115"/>
    </row>
    <row r="48" spans="1:9" s="31" customFormat="1" ht="18" customHeight="1">
      <c r="A48" s="115" t="s">
        <v>87</v>
      </c>
      <c r="B48" s="16">
        <v>2017</v>
      </c>
      <c r="C48" s="44">
        <v>0</v>
      </c>
      <c r="D48" s="44"/>
      <c r="E48" s="49"/>
      <c r="F48" s="47">
        <v>0</v>
      </c>
      <c r="G48" s="37"/>
      <c r="H48" s="9" t="s">
        <v>16</v>
      </c>
      <c r="I48" s="115"/>
    </row>
    <row r="49" spans="1:9" s="31" customFormat="1" ht="17.25" customHeight="1">
      <c r="A49" s="115"/>
      <c r="B49" s="36">
        <v>2018</v>
      </c>
      <c r="C49" s="44">
        <v>0.5</v>
      </c>
      <c r="D49" s="44"/>
      <c r="E49" s="49"/>
      <c r="F49" s="47">
        <v>0.5</v>
      </c>
      <c r="G49" s="37"/>
      <c r="H49" s="9" t="s">
        <v>16</v>
      </c>
      <c r="I49" s="115"/>
    </row>
    <row r="50" spans="1:9" s="31" customFormat="1" ht="22.5" customHeight="1">
      <c r="A50" s="115"/>
      <c r="B50" s="36">
        <v>2019</v>
      </c>
      <c r="C50" s="44">
        <v>0.5</v>
      </c>
      <c r="D50" s="44"/>
      <c r="E50" s="49"/>
      <c r="F50" s="47">
        <v>0.5</v>
      </c>
      <c r="G50" s="37"/>
      <c r="H50" s="9" t="s">
        <v>16</v>
      </c>
      <c r="I50" s="115"/>
    </row>
    <row r="51" spans="1:9" s="31" customFormat="1" ht="17.25" customHeight="1">
      <c r="A51" s="115" t="s">
        <v>42</v>
      </c>
      <c r="B51" s="16">
        <v>2017</v>
      </c>
      <c r="C51" s="44">
        <v>0</v>
      </c>
      <c r="D51" s="44"/>
      <c r="E51" s="49"/>
      <c r="F51" s="47">
        <v>0</v>
      </c>
      <c r="G51" s="37"/>
      <c r="H51" s="9" t="s">
        <v>16</v>
      </c>
      <c r="I51" s="115"/>
    </row>
    <row r="52" spans="1:9" s="31" customFormat="1" ht="17.25" customHeight="1">
      <c r="A52" s="115"/>
      <c r="B52" s="36">
        <v>2018</v>
      </c>
      <c r="C52" s="44">
        <v>0</v>
      </c>
      <c r="D52" s="44"/>
      <c r="E52" s="49"/>
      <c r="F52" s="47">
        <v>0</v>
      </c>
      <c r="G52" s="37"/>
      <c r="H52" s="9" t="s">
        <v>16</v>
      </c>
      <c r="I52" s="115"/>
    </row>
    <row r="53" spans="1:9" s="31" customFormat="1" ht="17.25" customHeight="1">
      <c r="A53" s="115"/>
      <c r="B53" s="36">
        <v>2019</v>
      </c>
      <c r="C53" s="44">
        <v>0</v>
      </c>
      <c r="D53" s="44"/>
      <c r="E53" s="49"/>
      <c r="F53" s="47">
        <v>0</v>
      </c>
      <c r="G53" s="37"/>
      <c r="H53" s="9" t="s">
        <v>16</v>
      </c>
      <c r="I53" s="115"/>
    </row>
    <row r="54" spans="1:9" s="31" customFormat="1" ht="17.25" customHeight="1">
      <c r="A54" s="109" t="s">
        <v>40</v>
      </c>
      <c r="B54" s="16">
        <v>2017</v>
      </c>
      <c r="C54" s="44">
        <v>0</v>
      </c>
      <c r="D54" s="44"/>
      <c r="E54" s="49"/>
      <c r="F54" s="47">
        <v>0</v>
      </c>
      <c r="G54" s="37"/>
      <c r="H54" s="9" t="s">
        <v>16</v>
      </c>
      <c r="I54" s="115"/>
    </row>
    <row r="55" spans="1:9" s="31" customFormat="1" ht="17.25" customHeight="1">
      <c r="A55" s="110"/>
      <c r="B55" s="36">
        <v>2018</v>
      </c>
      <c r="C55" s="44">
        <v>20</v>
      </c>
      <c r="D55" s="44"/>
      <c r="E55" s="49"/>
      <c r="F55" s="47">
        <v>20</v>
      </c>
      <c r="G55" s="37"/>
      <c r="H55" s="9" t="s">
        <v>16</v>
      </c>
      <c r="I55" s="115"/>
    </row>
    <row r="56" spans="1:9" s="31" customFormat="1" ht="17.25" customHeight="1">
      <c r="A56" s="111"/>
      <c r="B56" s="36">
        <v>2019</v>
      </c>
      <c r="C56" s="44">
        <v>20</v>
      </c>
      <c r="D56" s="44"/>
      <c r="E56" s="49"/>
      <c r="F56" s="47">
        <v>20</v>
      </c>
      <c r="G56" s="37"/>
      <c r="H56" s="9" t="s">
        <v>16</v>
      </c>
      <c r="I56" s="115"/>
    </row>
    <row r="57" spans="1:9" s="43" customFormat="1" ht="29.25" customHeight="1">
      <c r="A57" s="21" t="s">
        <v>37</v>
      </c>
      <c r="B57" s="40"/>
      <c r="C57" s="41">
        <f>C45+C46+C47+C48+C49+C50+C51+C52+C53+C54+C55+C56</f>
        <v>141</v>
      </c>
      <c r="D57" s="41"/>
      <c r="E57" s="42"/>
      <c r="F57" s="41">
        <f>F45+F46+F47+F48+F49+F50+F51+F52+F53+F54+F55+F56</f>
        <v>141</v>
      </c>
      <c r="G57" s="40"/>
      <c r="H57" s="22"/>
      <c r="I57" s="55"/>
    </row>
    <row r="58" spans="1:9" s="46" customFormat="1" ht="21.75" customHeight="1">
      <c r="A58" s="16">
        <v>2017</v>
      </c>
      <c r="B58" s="17"/>
      <c r="C58" s="44">
        <f>C45+C48+C51+C54</f>
        <v>0</v>
      </c>
      <c r="D58" s="44"/>
      <c r="E58" s="45"/>
      <c r="F58" s="44">
        <f>F45+F48+F51+F54</f>
        <v>0</v>
      </c>
      <c r="G58" s="17"/>
      <c r="H58" s="10"/>
      <c r="I58" s="2"/>
    </row>
    <row r="59" spans="1:9" s="46" customFormat="1" ht="21.75" customHeight="1">
      <c r="A59" s="36">
        <v>2018</v>
      </c>
      <c r="B59" s="17"/>
      <c r="C59" s="44">
        <f>C46+C49+C52+C55</f>
        <v>70.5</v>
      </c>
      <c r="D59" s="44"/>
      <c r="E59" s="45"/>
      <c r="F59" s="44">
        <f>F46+F49+F52+F55</f>
        <v>70.5</v>
      </c>
      <c r="G59" s="17"/>
      <c r="H59" s="10"/>
      <c r="I59" s="2"/>
    </row>
    <row r="60" spans="1:9" s="31" customFormat="1" ht="18.75" customHeight="1">
      <c r="A60" s="36">
        <v>2019</v>
      </c>
      <c r="B60" s="17"/>
      <c r="C60" s="44">
        <f>C47+C50+C53+C56</f>
        <v>70.5</v>
      </c>
      <c r="D60" s="44"/>
      <c r="E60" s="38"/>
      <c r="F60" s="44">
        <f>F47+F50+F53+F56</f>
        <v>70.5</v>
      </c>
      <c r="G60" s="47"/>
      <c r="H60" s="9"/>
      <c r="I60" s="56"/>
    </row>
    <row r="61" spans="1:9" s="31" customFormat="1" ht="22.5" customHeight="1">
      <c r="A61" s="156" t="s">
        <v>22</v>
      </c>
      <c r="B61" s="156"/>
      <c r="C61" s="156"/>
      <c r="D61" s="156"/>
      <c r="E61" s="156"/>
      <c r="F61" s="156"/>
      <c r="G61" s="156"/>
      <c r="H61" s="156"/>
      <c r="I61" s="156"/>
    </row>
    <row r="62" spans="1:9" s="31" customFormat="1" ht="24.75" customHeight="1">
      <c r="A62" s="1" t="s">
        <v>5</v>
      </c>
      <c r="B62" s="1"/>
      <c r="C62" s="1"/>
      <c r="D62" s="1"/>
      <c r="E62" s="1"/>
      <c r="F62" s="1"/>
      <c r="G62" s="1"/>
      <c r="H62" s="1"/>
      <c r="I62" s="85"/>
    </row>
    <row r="63" spans="1:9" s="31" customFormat="1" ht="18" customHeight="1">
      <c r="A63" s="115" t="s">
        <v>43</v>
      </c>
      <c r="B63" s="16">
        <v>2017</v>
      </c>
      <c r="C63" s="44">
        <v>10</v>
      </c>
      <c r="D63" s="44"/>
      <c r="E63" s="49"/>
      <c r="F63" s="47">
        <v>10</v>
      </c>
      <c r="G63" s="37"/>
      <c r="H63" s="9" t="s">
        <v>16</v>
      </c>
      <c r="I63" s="116" t="s">
        <v>63</v>
      </c>
    </row>
    <row r="64" spans="1:9" s="31" customFormat="1" ht="17.25" customHeight="1">
      <c r="A64" s="115"/>
      <c r="B64" s="36">
        <v>2018</v>
      </c>
      <c r="C64" s="44">
        <v>10</v>
      </c>
      <c r="D64" s="44"/>
      <c r="E64" s="49"/>
      <c r="F64" s="47">
        <v>10</v>
      </c>
      <c r="G64" s="37"/>
      <c r="H64" s="9" t="s">
        <v>16</v>
      </c>
      <c r="I64" s="117"/>
    </row>
    <row r="65" spans="1:9" s="31" customFormat="1" ht="35.25" customHeight="1">
      <c r="A65" s="115"/>
      <c r="B65" s="36">
        <v>2019</v>
      </c>
      <c r="C65" s="44">
        <v>10</v>
      </c>
      <c r="D65" s="44"/>
      <c r="E65" s="49"/>
      <c r="F65" s="47">
        <v>10</v>
      </c>
      <c r="G65" s="37"/>
      <c r="H65" s="9" t="s">
        <v>16</v>
      </c>
      <c r="I65" s="117"/>
    </row>
    <row r="66" spans="1:9" s="31" customFormat="1" ht="57.75" customHeight="1">
      <c r="A66" s="56" t="s">
        <v>44</v>
      </c>
      <c r="B66" s="17"/>
      <c r="C66" s="44"/>
      <c r="D66" s="44"/>
      <c r="E66" s="49"/>
      <c r="F66" s="47"/>
      <c r="G66" s="37"/>
      <c r="H66" s="9"/>
      <c r="I66" s="117"/>
    </row>
    <row r="67" spans="1:9" s="31" customFormat="1" ht="18" customHeight="1">
      <c r="A67" s="115" t="s">
        <v>84</v>
      </c>
      <c r="B67" s="16">
        <v>2017</v>
      </c>
      <c r="C67" s="44">
        <v>30</v>
      </c>
      <c r="D67" s="44"/>
      <c r="E67" s="49"/>
      <c r="F67" s="47">
        <v>30</v>
      </c>
      <c r="G67" s="37"/>
      <c r="H67" s="9" t="s">
        <v>16</v>
      </c>
      <c r="I67" s="117"/>
    </row>
    <row r="68" spans="1:9" s="31" customFormat="1" ht="17.25" customHeight="1">
      <c r="A68" s="115"/>
      <c r="B68" s="36">
        <v>2018</v>
      </c>
      <c r="C68" s="44">
        <v>40</v>
      </c>
      <c r="D68" s="44"/>
      <c r="E68" s="49"/>
      <c r="F68" s="47">
        <v>40</v>
      </c>
      <c r="G68" s="37"/>
      <c r="H68" s="9" t="s">
        <v>16</v>
      </c>
      <c r="I68" s="117"/>
    </row>
    <row r="69" spans="1:9" s="31" customFormat="1" ht="36" customHeight="1">
      <c r="A69" s="115"/>
      <c r="B69" s="36">
        <v>2019</v>
      </c>
      <c r="C69" s="44">
        <v>40</v>
      </c>
      <c r="D69" s="44"/>
      <c r="E69" s="49"/>
      <c r="F69" s="47">
        <v>40</v>
      </c>
      <c r="G69" s="37"/>
      <c r="H69" s="9" t="s">
        <v>16</v>
      </c>
      <c r="I69" s="117"/>
    </row>
    <row r="70" spans="1:9" s="31" customFormat="1" ht="17.25" customHeight="1">
      <c r="A70" s="115" t="s">
        <v>97</v>
      </c>
      <c r="B70" s="16">
        <v>2017</v>
      </c>
      <c r="C70" s="44">
        <v>25</v>
      </c>
      <c r="D70" s="44"/>
      <c r="E70" s="49"/>
      <c r="F70" s="47">
        <v>25</v>
      </c>
      <c r="G70" s="37"/>
      <c r="H70" s="9" t="s">
        <v>16</v>
      </c>
      <c r="I70" s="117"/>
    </row>
    <row r="71" spans="1:9" s="31" customFormat="1" ht="17.25" customHeight="1">
      <c r="A71" s="115"/>
      <c r="B71" s="36">
        <v>2018</v>
      </c>
      <c r="C71" s="44">
        <v>0</v>
      </c>
      <c r="D71" s="44"/>
      <c r="E71" s="49"/>
      <c r="F71" s="47">
        <v>0</v>
      </c>
      <c r="G71" s="37"/>
      <c r="H71" s="9" t="s">
        <v>16</v>
      </c>
      <c r="I71" s="117"/>
    </row>
    <row r="72" spans="1:9" s="31" customFormat="1" ht="24.75" customHeight="1">
      <c r="A72" s="115"/>
      <c r="B72" s="36">
        <v>2019</v>
      </c>
      <c r="C72" s="44">
        <v>0</v>
      </c>
      <c r="D72" s="44"/>
      <c r="E72" s="49"/>
      <c r="F72" s="47">
        <v>0</v>
      </c>
      <c r="G72" s="37"/>
      <c r="H72" s="9" t="s">
        <v>16</v>
      </c>
      <c r="I72" s="118"/>
    </row>
    <row r="73" spans="1:9" s="31" customFormat="1" ht="17.25" customHeight="1">
      <c r="A73" s="115" t="s">
        <v>45</v>
      </c>
      <c r="B73" s="16">
        <v>2017</v>
      </c>
      <c r="C73" s="44">
        <v>30</v>
      </c>
      <c r="D73" s="44"/>
      <c r="E73" s="49"/>
      <c r="F73" s="47">
        <v>30</v>
      </c>
      <c r="G73" s="37"/>
      <c r="H73" s="9" t="s">
        <v>16</v>
      </c>
      <c r="I73" s="116" t="s">
        <v>112</v>
      </c>
    </row>
    <row r="74" spans="1:9" s="31" customFormat="1" ht="17.25" customHeight="1">
      <c r="A74" s="115"/>
      <c r="B74" s="36">
        <v>2018</v>
      </c>
      <c r="C74" s="44">
        <v>40</v>
      </c>
      <c r="D74" s="44"/>
      <c r="E74" s="49"/>
      <c r="F74" s="47">
        <v>40</v>
      </c>
      <c r="G74" s="37"/>
      <c r="H74" s="9" t="s">
        <v>16</v>
      </c>
      <c r="I74" s="117"/>
    </row>
    <row r="75" spans="1:9" s="31" customFormat="1" ht="42" customHeight="1">
      <c r="A75" s="115"/>
      <c r="B75" s="36">
        <v>2019</v>
      </c>
      <c r="C75" s="44">
        <v>40</v>
      </c>
      <c r="D75" s="44"/>
      <c r="E75" s="49"/>
      <c r="F75" s="47">
        <v>40</v>
      </c>
      <c r="G75" s="37"/>
      <c r="H75" s="9" t="s">
        <v>16</v>
      </c>
      <c r="I75" s="117"/>
    </row>
    <row r="76" spans="1:9" s="31" customFormat="1" ht="22.5" customHeight="1">
      <c r="A76" s="115" t="s">
        <v>46</v>
      </c>
      <c r="B76" s="16">
        <v>2017</v>
      </c>
      <c r="C76" s="44">
        <v>20</v>
      </c>
      <c r="D76" s="44"/>
      <c r="E76" s="49"/>
      <c r="F76" s="47">
        <v>20</v>
      </c>
      <c r="G76" s="37"/>
      <c r="H76" s="9" t="s">
        <v>16</v>
      </c>
      <c r="I76" s="117"/>
    </row>
    <row r="77" spans="1:9" s="31" customFormat="1" ht="19.5" customHeight="1">
      <c r="A77" s="115"/>
      <c r="B77" s="36">
        <v>2018</v>
      </c>
      <c r="C77" s="44">
        <v>30</v>
      </c>
      <c r="D77" s="44"/>
      <c r="E77" s="49"/>
      <c r="F77" s="47">
        <v>30</v>
      </c>
      <c r="G77" s="37"/>
      <c r="H77" s="9" t="s">
        <v>16</v>
      </c>
      <c r="I77" s="117"/>
    </row>
    <row r="78" spans="1:9" s="31" customFormat="1" ht="24.75" customHeight="1">
      <c r="A78" s="115"/>
      <c r="B78" s="36">
        <v>2019</v>
      </c>
      <c r="C78" s="44">
        <v>30</v>
      </c>
      <c r="D78" s="44"/>
      <c r="E78" s="49"/>
      <c r="F78" s="47">
        <v>30</v>
      </c>
      <c r="G78" s="37"/>
      <c r="H78" s="9" t="s">
        <v>16</v>
      </c>
      <c r="I78" s="117"/>
    </row>
    <row r="79" spans="1:9" s="31" customFormat="1" ht="52.5" customHeight="1">
      <c r="A79" s="56" t="s">
        <v>47</v>
      </c>
      <c r="B79" s="17"/>
      <c r="C79" s="44"/>
      <c r="D79" s="44"/>
      <c r="E79" s="49"/>
      <c r="F79" s="47"/>
      <c r="G79" s="37"/>
      <c r="H79" s="9"/>
      <c r="I79" s="118"/>
    </row>
    <row r="80" spans="1:9" s="31" customFormat="1" ht="22.5" customHeight="1">
      <c r="A80" s="109" t="s">
        <v>65</v>
      </c>
      <c r="B80" s="16">
        <v>2017</v>
      </c>
      <c r="C80" s="44">
        <v>20</v>
      </c>
      <c r="D80" s="44"/>
      <c r="E80" s="49"/>
      <c r="F80" s="47">
        <v>20</v>
      </c>
      <c r="G80" s="37"/>
      <c r="H80" s="9" t="s">
        <v>16</v>
      </c>
      <c r="I80" s="161" t="s">
        <v>64</v>
      </c>
    </row>
    <row r="81" spans="1:9" s="31" customFormat="1" ht="22.5" customHeight="1">
      <c r="A81" s="110"/>
      <c r="B81" s="36">
        <v>2018</v>
      </c>
      <c r="C81" s="44">
        <v>20</v>
      </c>
      <c r="D81" s="44"/>
      <c r="E81" s="49"/>
      <c r="F81" s="47">
        <v>20</v>
      </c>
      <c r="G81" s="37"/>
      <c r="H81" s="9" t="s">
        <v>16</v>
      </c>
      <c r="I81" s="161"/>
    </row>
    <row r="82" spans="1:9" s="31" customFormat="1" ht="22.5" customHeight="1">
      <c r="A82" s="110"/>
      <c r="B82" s="36">
        <v>2019</v>
      </c>
      <c r="C82" s="44">
        <v>20</v>
      </c>
      <c r="D82" s="44"/>
      <c r="E82" s="49"/>
      <c r="F82" s="47">
        <v>20</v>
      </c>
      <c r="G82" s="37"/>
      <c r="H82" s="9" t="s">
        <v>16</v>
      </c>
      <c r="I82" s="161"/>
    </row>
    <row r="83" spans="1:9" s="43" customFormat="1" ht="22.5" customHeight="1">
      <c r="A83" s="21" t="s">
        <v>36</v>
      </c>
      <c r="B83" s="40"/>
      <c r="C83" s="41">
        <f>C63+C64+C65+C67+C68+C69+C70+C71+C72+C73+C74+C75+C76+C77+C78+C80+C81+C82</f>
        <v>415</v>
      </c>
      <c r="D83" s="41"/>
      <c r="E83" s="42"/>
      <c r="F83" s="41">
        <f>F63+F64+F65+F67+F68+F69+F70+F71+F72+F73+F74+F75+F76+F77+F78+F80+F81+F82</f>
        <v>415</v>
      </c>
      <c r="G83" s="40"/>
      <c r="H83" s="22"/>
      <c r="I83" s="55"/>
    </row>
    <row r="84" spans="1:9" s="46" customFormat="1" ht="21.75" customHeight="1">
      <c r="A84" s="16">
        <v>2017</v>
      </c>
      <c r="B84" s="17"/>
      <c r="C84" s="44">
        <f>C63+C67+C70+C73+C76+C80</f>
        <v>135</v>
      </c>
      <c r="D84" s="44"/>
      <c r="E84" s="45"/>
      <c r="F84" s="44">
        <f>F63+F67+F70+F73+F76+F80</f>
        <v>135</v>
      </c>
      <c r="G84" s="44"/>
      <c r="H84" s="10"/>
      <c r="I84" s="2"/>
    </row>
    <row r="85" spans="1:9" s="46" customFormat="1" ht="15.75" customHeight="1">
      <c r="A85" s="36">
        <v>2018</v>
      </c>
      <c r="B85" s="17"/>
      <c r="C85" s="44">
        <f>C64+C68+C71+C74+C77+C81</f>
        <v>140</v>
      </c>
      <c r="D85" s="44"/>
      <c r="E85" s="45"/>
      <c r="F85" s="44">
        <f>F64+F68+F71+F74+F77+F81</f>
        <v>140</v>
      </c>
      <c r="G85" s="17"/>
      <c r="H85" s="10"/>
      <c r="I85" s="2"/>
    </row>
    <row r="86" spans="1:9" s="31" customFormat="1" ht="16.5" customHeight="1">
      <c r="A86" s="36">
        <v>2019</v>
      </c>
      <c r="B86" s="17"/>
      <c r="C86" s="44">
        <f>C65+C69+C72+C75+C78+C82</f>
        <v>140</v>
      </c>
      <c r="D86" s="44"/>
      <c r="E86" s="38"/>
      <c r="F86" s="44">
        <f>F65+F69+F72+F75+F78+F82</f>
        <v>140</v>
      </c>
      <c r="G86" s="13"/>
      <c r="H86" s="9"/>
      <c r="I86" s="56"/>
    </row>
    <row r="87" spans="1:9" s="31" customFormat="1" ht="25.5" customHeight="1">
      <c r="A87" s="158" t="s">
        <v>80</v>
      </c>
      <c r="B87" s="159"/>
      <c r="C87" s="159"/>
      <c r="D87" s="159"/>
      <c r="E87" s="159"/>
      <c r="F87" s="159"/>
      <c r="G87" s="159"/>
      <c r="H87" s="159"/>
      <c r="I87" s="160"/>
    </row>
    <row r="88" spans="1:9" s="31" customFormat="1" ht="21.75" customHeight="1">
      <c r="A88" s="1" t="s">
        <v>5</v>
      </c>
      <c r="B88" s="2"/>
      <c r="C88" s="2"/>
      <c r="D88" s="2"/>
      <c r="E88" s="2"/>
      <c r="F88" s="2"/>
      <c r="G88" s="2"/>
      <c r="H88" s="2"/>
      <c r="I88" s="2"/>
    </row>
    <row r="89" spans="1:9" s="31" customFormat="1" ht="15.75">
      <c r="A89" s="109" t="s">
        <v>85</v>
      </c>
      <c r="B89" s="16">
        <v>2017</v>
      </c>
      <c r="C89" s="50">
        <v>35</v>
      </c>
      <c r="D89" s="14"/>
      <c r="E89" s="14"/>
      <c r="F89" s="51">
        <v>35</v>
      </c>
      <c r="G89" s="14"/>
      <c r="H89" s="9" t="s">
        <v>73</v>
      </c>
      <c r="I89" s="122" t="s">
        <v>86</v>
      </c>
    </row>
    <row r="90" spans="1:9" s="31" customFormat="1" ht="15.75">
      <c r="A90" s="110"/>
      <c r="B90" s="36">
        <v>2018</v>
      </c>
      <c r="C90" s="50">
        <v>40</v>
      </c>
      <c r="D90" s="14"/>
      <c r="E90" s="14"/>
      <c r="F90" s="51">
        <v>40</v>
      </c>
      <c r="G90" s="14"/>
      <c r="H90" s="9" t="s">
        <v>73</v>
      </c>
      <c r="I90" s="123"/>
    </row>
    <row r="91" spans="1:9" s="31" customFormat="1" ht="21.75" customHeight="1">
      <c r="A91" s="111"/>
      <c r="B91" s="36">
        <v>2019</v>
      </c>
      <c r="C91" s="50">
        <v>40</v>
      </c>
      <c r="D91" s="14"/>
      <c r="E91" s="14"/>
      <c r="F91" s="51">
        <v>40</v>
      </c>
      <c r="G91" s="14"/>
      <c r="H91" s="9" t="s">
        <v>73</v>
      </c>
      <c r="I91" s="123"/>
    </row>
    <row r="92" spans="1:9" s="31" customFormat="1" ht="15.75">
      <c r="A92" s="109" t="s">
        <v>83</v>
      </c>
      <c r="B92" s="16">
        <v>2017</v>
      </c>
      <c r="C92" s="50">
        <v>10.4</v>
      </c>
      <c r="D92" s="14"/>
      <c r="E92" s="14"/>
      <c r="F92" s="51">
        <v>10.4</v>
      </c>
      <c r="G92" s="14"/>
      <c r="H92" s="9" t="s">
        <v>73</v>
      </c>
      <c r="I92" s="123"/>
    </row>
    <row r="93" spans="1:9" s="31" customFormat="1" ht="15.75">
      <c r="A93" s="110"/>
      <c r="B93" s="36">
        <v>2018</v>
      </c>
      <c r="C93" s="50">
        <v>29.9</v>
      </c>
      <c r="D93" s="14"/>
      <c r="E93" s="14"/>
      <c r="F93" s="51">
        <v>29.9</v>
      </c>
      <c r="G93" s="14"/>
      <c r="H93" s="9" t="s">
        <v>73</v>
      </c>
      <c r="I93" s="123"/>
    </row>
    <row r="94" spans="1:9" s="31" customFormat="1" ht="21" customHeight="1">
      <c r="A94" s="111"/>
      <c r="B94" s="36">
        <v>2019</v>
      </c>
      <c r="C94" s="50">
        <v>29.9</v>
      </c>
      <c r="D94" s="14"/>
      <c r="E94" s="14"/>
      <c r="F94" s="51">
        <v>29.9</v>
      </c>
      <c r="G94" s="14"/>
      <c r="H94" s="9" t="s">
        <v>73</v>
      </c>
      <c r="I94" s="123"/>
    </row>
    <row r="95" spans="1:9" s="31" customFormat="1" ht="21.75" customHeight="1">
      <c r="A95" s="109" t="s">
        <v>82</v>
      </c>
      <c r="B95" s="16">
        <v>2017</v>
      </c>
      <c r="C95" s="50">
        <v>10</v>
      </c>
      <c r="D95" s="44"/>
      <c r="E95" s="38"/>
      <c r="F95" s="51">
        <v>10</v>
      </c>
      <c r="G95" s="13"/>
      <c r="H95" s="9" t="s">
        <v>73</v>
      </c>
      <c r="I95" s="123"/>
    </row>
    <row r="96" spans="1:9" s="31" customFormat="1" ht="18.75" customHeight="1">
      <c r="A96" s="110"/>
      <c r="B96" s="36">
        <v>2018</v>
      </c>
      <c r="C96" s="50">
        <v>10</v>
      </c>
      <c r="D96" s="44"/>
      <c r="E96" s="38"/>
      <c r="F96" s="51">
        <v>10</v>
      </c>
      <c r="G96" s="13"/>
      <c r="H96" s="9" t="s">
        <v>73</v>
      </c>
      <c r="I96" s="123"/>
    </row>
    <row r="97" spans="1:9" s="31" customFormat="1" ht="26.25" customHeight="1">
      <c r="A97" s="111"/>
      <c r="B97" s="36">
        <v>2019</v>
      </c>
      <c r="C97" s="50">
        <v>10</v>
      </c>
      <c r="D97" s="44"/>
      <c r="E97" s="38"/>
      <c r="F97" s="51">
        <v>10</v>
      </c>
      <c r="G97" s="13"/>
      <c r="H97" s="9" t="s">
        <v>73</v>
      </c>
      <c r="I97" s="124"/>
    </row>
    <row r="98" spans="1:9" s="31" customFormat="1" ht="23.25" customHeight="1">
      <c r="A98" s="21" t="s">
        <v>81</v>
      </c>
      <c r="B98" s="40"/>
      <c r="C98" s="41">
        <f>C89+C90+C91+C92+C93+C94+C95+C96+C97</f>
        <v>215.20000000000002</v>
      </c>
      <c r="D98" s="41"/>
      <c r="E98" s="42"/>
      <c r="F98" s="41">
        <f>F89++F90+F91+F92+F93+F94+F95+F96+F97</f>
        <v>215.20000000000002</v>
      </c>
      <c r="G98" s="40"/>
      <c r="H98" s="22"/>
      <c r="I98" s="55"/>
    </row>
    <row r="99" spans="1:9" s="31" customFormat="1" ht="18.75" customHeight="1">
      <c r="A99" s="16">
        <v>2017</v>
      </c>
      <c r="B99" s="17"/>
      <c r="C99" s="44">
        <f>C89+C92+C95</f>
        <v>55.4</v>
      </c>
      <c r="D99" s="44"/>
      <c r="E99" s="45"/>
      <c r="F99" s="44">
        <f>F89+F92+F95</f>
        <v>55.4</v>
      </c>
      <c r="G99" s="13"/>
      <c r="H99" s="9"/>
      <c r="I99" s="14"/>
    </row>
    <row r="100" spans="1:9" s="31" customFormat="1" ht="25.5" customHeight="1">
      <c r="A100" s="36">
        <v>2018</v>
      </c>
      <c r="B100" s="17"/>
      <c r="C100" s="44">
        <f>C90+C93+C96</f>
        <v>79.9</v>
      </c>
      <c r="D100" s="44"/>
      <c r="E100" s="45"/>
      <c r="F100" s="44">
        <f>F90+F93+F96</f>
        <v>79.9</v>
      </c>
      <c r="G100" s="14"/>
      <c r="H100" s="14"/>
      <c r="I100" s="14"/>
    </row>
    <row r="101" spans="1:9" s="31" customFormat="1" ht="21.75" customHeight="1">
      <c r="A101" s="36">
        <v>2019</v>
      </c>
      <c r="B101" s="17"/>
      <c r="C101" s="44">
        <f>C91+C94+C97</f>
        <v>79.9</v>
      </c>
      <c r="D101" s="44"/>
      <c r="E101" s="38"/>
      <c r="F101" s="44">
        <f>F91+F94+F97</f>
        <v>79.9</v>
      </c>
      <c r="G101" s="14"/>
      <c r="H101" s="14"/>
      <c r="I101" s="14"/>
    </row>
    <row r="102" spans="1:9" s="31" customFormat="1" ht="22.5" customHeight="1">
      <c r="A102" s="19" t="s">
        <v>35</v>
      </c>
      <c r="B102" s="25"/>
      <c r="C102" s="26">
        <f>C23+C39+C57+C83+C98</f>
        <v>1310</v>
      </c>
      <c r="D102" s="27"/>
      <c r="E102" s="28"/>
      <c r="F102" s="26">
        <f>F23+F39+F57+F83+F98</f>
        <v>1310</v>
      </c>
      <c r="G102" s="29"/>
      <c r="H102" s="30"/>
      <c r="I102" s="30"/>
    </row>
    <row r="103" spans="1:9" s="31" customFormat="1" ht="15.75">
      <c r="A103" s="16">
        <v>2017</v>
      </c>
      <c r="B103" s="14"/>
      <c r="C103" s="24">
        <f>C24+C40+C58+C84+C99</f>
        <v>440</v>
      </c>
      <c r="D103" s="14"/>
      <c r="E103" s="14"/>
      <c r="F103" s="24">
        <f>F24+F40+F58+F84+F99</f>
        <v>440</v>
      </c>
      <c r="G103" s="14"/>
      <c r="H103" s="14"/>
      <c r="I103" s="14"/>
    </row>
    <row r="104" spans="1:9" s="31" customFormat="1" ht="15.75">
      <c r="A104" s="36">
        <v>2018</v>
      </c>
      <c r="B104" s="14"/>
      <c r="C104" s="24">
        <f>C25+C41+C59+C85+C100</f>
        <v>435</v>
      </c>
      <c r="D104" s="14"/>
      <c r="E104" s="14"/>
      <c r="F104" s="24">
        <f>F25+F41+F59+F85+F100</f>
        <v>435</v>
      </c>
      <c r="G104" s="14"/>
      <c r="H104" s="14"/>
      <c r="I104" s="14"/>
    </row>
    <row r="105" spans="1:9" s="31" customFormat="1" ht="15.75">
      <c r="A105" s="36">
        <v>2019</v>
      </c>
      <c r="B105" s="14"/>
      <c r="C105" s="24">
        <f>C26+C42+C60+C86+C101</f>
        <v>435</v>
      </c>
      <c r="D105" s="14"/>
      <c r="E105" s="14"/>
      <c r="F105" s="24">
        <f>F26+F42+F60+F86+F101</f>
        <v>435</v>
      </c>
      <c r="G105" s="82"/>
      <c r="H105" s="14"/>
      <c r="I105" s="14"/>
    </row>
    <row r="106" spans="1:9" s="34" customFormat="1" ht="32.25" customHeight="1">
      <c r="A106" s="119" t="s">
        <v>90</v>
      </c>
      <c r="B106" s="120"/>
      <c r="C106" s="120"/>
      <c r="D106" s="120"/>
      <c r="E106" s="120"/>
      <c r="F106" s="120"/>
      <c r="G106" s="120"/>
      <c r="H106" s="120"/>
      <c r="I106" s="121"/>
    </row>
    <row r="107" spans="1:9" s="31" customFormat="1" ht="36.75" customHeight="1">
      <c r="A107" s="148" t="s">
        <v>23</v>
      </c>
      <c r="B107" s="149"/>
      <c r="C107" s="149"/>
      <c r="D107" s="149"/>
      <c r="E107" s="149"/>
      <c r="F107" s="149"/>
      <c r="G107" s="149"/>
      <c r="H107" s="149"/>
      <c r="I107" s="150"/>
    </row>
    <row r="108" spans="1:9" s="31" customFormat="1" ht="21.75" customHeight="1">
      <c r="A108" s="157" t="s">
        <v>30</v>
      </c>
      <c r="B108" s="157"/>
      <c r="C108" s="157"/>
      <c r="D108" s="157"/>
      <c r="E108" s="157"/>
      <c r="F108" s="157"/>
      <c r="G108" s="157"/>
      <c r="H108" s="157"/>
      <c r="I108" s="157"/>
    </row>
    <row r="109" spans="1:9" s="31" customFormat="1" ht="19.5" customHeight="1">
      <c r="A109" s="162" t="s">
        <v>5</v>
      </c>
      <c r="B109" s="162"/>
      <c r="C109" s="162"/>
      <c r="D109" s="162"/>
      <c r="E109" s="162"/>
      <c r="F109" s="162"/>
      <c r="G109" s="162"/>
      <c r="H109" s="162"/>
      <c r="I109" s="162"/>
    </row>
    <row r="110" spans="1:9" s="31" customFormat="1" ht="30" customHeight="1">
      <c r="A110" s="125" t="s">
        <v>48</v>
      </c>
      <c r="B110" s="16">
        <v>2017</v>
      </c>
      <c r="C110" s="86">
        <v>100</v>
      </c>
      <c r="D110" s="8"/>
      <c r="E110" s="8"/>
      <c r="F110" s="87">
        <v>100</v>
      </c>
      <c r="G110" s="8"/>
      <c r="H110" s="9" t="s">
        <v>27</v>
      </c>
      <c r="I110" s="125" t="s">
        <v>24</v>
      </c>
    </row>
    <row r="111" spans="1:9" s="31" customFormat="1" ht="18.75" customHeight="1">
      <c r="A111" s="125"/>
      <c r="B111" s="36">
        <v>2018</v>
      </c>
      <c r="C111" s="86">
        <v>100</v>
      </c>
      <c r="D111" s="44"/>
      <c r="E111" s="37"/>
      <c r="F111" s="87">
        <v>100</v>
      </c>
      <c r="G111" s="37"/>
      <c r="H111" s="9" t="s">
        <v>27</v>
      </c>
      <c r="I111" s="125"/>
    </row>
    <row r="112" spans="1:9" s="31" customFormat="1" ht="80.25" customHeight="1">
      <c r="A112" s="125"/>
      <c r="B112" s="36">
        <v>2019</v>
      </c>
      <c r="C112" s="93">
        <v>100</v>
      </c>
      <c r="D112" s="44"/>
      <c r="E112" s="37"/>
      <c r="F112" s="94">
        <v>100</v>
      </c>
      <c r="G112" s="37"/>
      <c r="H112" s="9" t="s">
        <v>27</v>
      </c>
      <c r="I112" s="125"/>
    </row>
    <row r="113" spans="1:9" s="31" customFormat="1" ht="28.5" customHeight="1">
      <c r="A113" s="115" t="s">
        <v>49</v>
      </c>
      <c r="B113" s="16">
        <v>2017</v>
      </c>
      <c r="C113" s="44">
        <v>20</v>
      </c>
      <c r="D113" s="44"/>
      <c r="E113" s="38"/>
      <c r="F113" s="47">
        <v>20</v>
      </c>
      <c r="G113" s="38"/>
      <c r="H113" s="9" t="s">
        <v>16</v>
      </c>
      <c r="I113" s="115" t="s">
        <v>25</v>
      </c>
    </row>
    <row r="114" spans="1:9" s="31" customFormat="1" ht="22.5" customHeight="1">
      <c r="A114" s="115"/>
      <c r="B114" s="36">
        <v>2018</v>
      </c>
      <c r="C114" s="44">
        <v>20</v>
      </c>
      <c r="D114" s="44"/>
      <c r="E114" s="38"/>
      <c r="F114" s="47">
        <v>20</v>
      </c>
      <c r="G114" s="13"/>
      <c r="H114" s="9" t="s">
        <v>16</v>
      </c>
      <c r="I114" s="115"/>
    </row>
    <row r="115" spans="1:9" s="31" customFormat="1" ht="24.75" customHeight="1">
      <c r="A115" s="115"/>
      <c r="B115" s="36">
        <v>2019</v>
      </c>
      <c r="C115" s="44">
        <v>20</v>
      </c>
      <c r="D115" s="44"/>
      <c r="E115" s="38"/>
      <c r="F115" s="47">
        <v>20</v>
      </c>
      <c r="G115" s="13"/>
      <c r="H115" s="9" t="s">
        <v>16</v>
      </c>
      <c r="I115" s="115"/>
    </row>
    <row r="116" spans="1:9" s="31" customFormat="1" ht="26.25" customHeight="1">
      <c r="A116" s="115" t="s">
        <v>50</v>
      </c>
      <c r="B116" s="16">
        <v>2017</v>
      </c>
      <c r="C116" s="44">
        <v>6000</v>
      </c>
      <c r="D116" s="44"/>
      <c r="E116" s="38"/>
      <c r="F116" s="47">
        <v>6000</v>
      </c>
      <c r="G116" s="38"/>
      <c r="H116" s="9" t="s">
        <v>27</v>
      </c>
      <c r="I116" s="115"/>
    </row>
    <row r="117" spans="1:9" s="31" customFormat="1" ht="18.75" customHeight="1">
      <c r="A117" s="115"/>
      <c r="B117" s="36">
        <v>2018</v>
      </c>
      <c r="C117" s="44">
        <v>6000</v>
      </c>
      <c r="D117" s="44"/>
      <c r="E117" s="38"/>
      <c r="F117" s="47">
        <v>6000</v>
      </c>
      <c r="G117" s="13"/>
      <c r="H117" s="9" t="s">
        <v>27</v>
      </c>
      <c r="I117" s="115"/>
    </row>
    <row r="118" spans="1:9" s="31" customFormat="1" ht="19.5" customHeight="1">
      <c r="A118" s="115"/>
      <c r="B118" s="36">
        <v>2019</v>
      </c>
      <c r="C118" s="44">
        <v>6000</v>
      </c>
      <c r="D118" s="44"/>
      <c r="E118" s="38"/>
      <c r="F118" s="47">
        <v>6000</v>
      </c>
      <c r="G118" s="13"/>
      <c r="H118" s="9" t="s">
        <v>27</v>
      </c>
      <c r="I118" s="115"/>
    </row>
    <row r="119" spans="1:9" s="31" customFormat="1" ht="30" customHeight="1">
      <c r="A119" s="115" t="s">
        <v>51</v>
      </c>
      <c r="B119" s="16">
        <v>2017</v>
      </c>
      <c r="C119" s="44">
        <v>10</v>
      </c>
      <c r="D119" s="44"/>
      <c r="E119" s="38"/>
      <c r="F119" s="47">
        <v>10</v>
      </c>
      <c r="G119" s="38"/>
      <c r="H119" s="9" t="s">
        <v>16</v>
      </c>
      <c r="I119" s="115" t="s">
        <v>25</v>
      </c>
    </row>
    <row r="120" spans="1:9" s="31" customFormat="1" ht="29.25" customHeight="1">
      <c r="A120" s="115"/>
      <c r="B120" s="36">
        <v>2018</v>
      </c>
      <c r="C120" s="44">
        <v>15</v>
      </c>
      <c r="D120" s="44"/>
      <c r="E120" s="38"/>
      <c r="F120" s="47">
        <v>15</v>
      </c>
      <c r="G120" s="13"/>
      <c r="H120" s="9" t="s">
        <v>16</v>
      </c>
      <c r="I120" s="115"/>
    </row>
    <row r="121" spans="1:9" s="31" customFormat="1" ht="22.5" customHeight="1">
      <c r="A121" s="115"/>
      <c r="B121" s="36">
        <v>2019</v>
      </c>
      <c r="C121" s="44">
        <v>15</v>
      </c>
      <c r="D121" s="44"/>
      <c r="E121" s="38"/>
      <c r="F121" s="47">
        <v>15</v>
      </c>
      <c r="G121" s="13"/>
      <c r="H121" s="9" t="s">
        <v>16</v>
      </c>
      <c r="I121" s="115"/>
    </row>
    <row r="122" spans="1:9" s="31" customFormat="1" ht="21.75" customHeight="1">
      <c r="A122" s="115" t="s">
        <v>78</v>
      </c>
      <c r="B122" s="16">
        <v>2017</v>
      </c>
      <c r="C122" s="44">
        <v>100</v>
      </c>
      <c r="D122" s="44"/>
      <c r="E122" s="38"/>
      <c r="F122" s="47">
        <v>100</v>
      </c>
      <c r="G122" s="38"/>
      <c r="H122" s="9" t="s">
        <v>27</v>
      </c>
      <c r="I122" s="115" t="s">
        <v>25</v>
      </c>
    </row>
    <row r="123" spans="1:9" s="31" customFormat="1" ht="21.75" customHeight="1">
      <c r="A123" s="115"/>
      <c r="B123" s="36">
        <v>2018</v>
      </c>
      <c r="C123" s="44">
        <v>100</v>
      </c>
      <c r="D123" s="44"/>
      <c r="E123" s="38"/>
      <c r="F123" s="47">
        <v>100</v>
      </c>
      <c r="G123" s="13"/>
      <c r="H123" s="9" t="s">
        <v>27</v>
      </c>
      <c r="I123" s="115"/>
    </row>
    <row r="124" spans="1:9" s="31" customFormat="1" ht="27.75" customHeight="1">
      <c r="A124" s="115"/>
      <c r="B124" s="36">
        <v>2019</v>
      </c>
      <c r="C124" s="44">
        <v>100</v>
      </c>
      <c r="D124" s="44"/>
      <c r="E124" s="38"/>
      <c r="F124" s="47">
        <v>100</v>
      </c>
      <c r="G124" s="13"/>
      <c r="H124" s="9" t="s">
        <v>27</v>
      </c>
      <c r="I124" s="115"/>
    </row>
    <row r="125" spans="1:9" s="31" customFormat="1" ht="21.75" customHeight="1">
      <c r="A125" s="115" t="s">
        <v>52</v>
      </c>
      <c r="B125" s="16">
        <v>2017</v>
      </c>
      <c r="C125" s="44">
        <v>0</v>
      </c>
      <c r="D125" s="44"/>
      <c r="E125" s="38"/>
      <c r="F125" s="47">
        <v>0</v>
      </c>
      <c r="G125" s="13"/>
      <c r="H125" s="9" t="s">
        <v>27</v>
      </c>
      <c r="I125" s="115" t="s">
        <v>26</v>
      </c>
    </row>
    <row r="126" spans="1:9" s="31" customFormat="1" ht="29.25" customHeight="1">
      <c r="A126" s="115"/>
      <c r="B126" s="36">
        <v>2018</v>
      </c>
      <c r="C126" s="44">
        <v>0</v>
      </c>
      <c r="D126" s="44"/>
      <c r="E126" s="38"/>
      <c r="F126" s="47">
        <v>0</v>
      </c>
      <c r="G126" s="38"/>
      <c r="H126" s="9" t="s">
        <v>27</v>
      </c>
      <c r="I126" s="115"/>
    </row>
    <row r="127" spans="1:9" s="31" customFormat="1" ht="45.75" customHeight="1">
      <c r="A127" s="115"/>
      <c r="B127" s="36">
        <v>2019</v>
      </c>
      <c r="C127" s="44">
        <v>0</v>
      </c>
      <c r="D127" s="44"/>
      <c r="E127" s="38"/>
      <c r="F127" s="47">
        <v>0</v>
      </c>
      <c r="G127" s="13"/>
      <c r="H127" s="9" t="s">
        <v>27</v>
      </c>
      <c r="I127" s="115"/>
    </row>
    <row r="128" spans="1:9" s="31" customFormat="1" ht="28.5" customHeight="1">
      <c r="A128" s="115" t="s">
        <v>53</v>
      </c>
      <c r="B128" s="16">
        <v>2017</v>
      </c>
      <c r="C128" s="44">
        <v>20</v>
      </c>
      <c r="D128" s="44"/>
      <c r="E128" s="38"/>
      <c r="F128" s="47">
        <v>20</v>
      </c>
      <c r="G128" s="13"/>
      <c r="H128" s="9" t="s">
        <v>16</v>
      </c>
      <c r="I128" s="115" t="s">
        <v>25</v>
      </c>
    </row>
    <row r="129" spans="1:9" s="31" customFormat="1" ht="21.75" customHeight="1">
      <c r="A129" s="115"/>
      <c r="B129" s="36">
        <v>2018</v>
      </c>
      <c r="C129" s="44">
        <v>20</v>
      </c>
      <c r="D129" s="44"/>
      <c r="E129" s="38"/>
      <c r="F129" s="47">
        <v>20</v>
      </c>
      <c r="G129" s="13"/>
      <c r="H129" s="9" t="s">
        <v>16</v>
      </c>
      <c r="I129" s="115"/>
    </row>
    <row r="130" spans="1:9" s="31" customFormat="1" ht="21" customHeight="1">
      <c r="A130" s="115"/>
      <c r="B130" s="36">
        <v>2019</v>
      </c>
      <c r="C130" s="44">
        <v>20</v>
      </c>
      <c r="D130" s="44"/>
      <c r="E130" s="38"/>
      <c r="F130" s="47">
        <v>20</v>
      </c>
      <c r="G130" s="38"/>
      <c r="H130" s="9" t="s">
        <v>16</v>
      </c>
      <c r="I130" s="115"/>
    </row>
    <row r="131" spans="1:9" s="31" customFormat="1" ht="32.25" customHeight="1">
      <c r="A131" s="115" t="s">
        <v>92</v>
      </c>
      <c r="B131" s="16">
        <v>2017</v>
      </c>
      <c r="C131" s="50">
        <v>0</v>
      </c>
      <c r="D131" s="44"/>
      <c r="E131" s="38"/>
      <c r="F131" s="51">
        <v>0</v>
      </c>
      <c r="G131" s="13"/>
      <c r="H131" s="9" t="s">
        <v>27</v>
      </c>
      <c r="I131" s="115" t="s">
        <v>93</v>
      </c>
    </row>
    <row r="132" spans="1:9" s="31" customFormat="1" ht="27.75" customHeight="1">
      <c r="A132" s="115"/>
      <c r="B132" s="36">
        <v>2018</v>
      </c>
      <c r="C132" s="50">
        <v>0</v>
      </c>
      <c r="D132" s="44"/>
      <c r="E132" s="38"/>
      <c r="F132" s="51">
        <v>0</v>
      </c>
      <c r="G132" s="13"/>
      <c r="H132" s="9" t="s">
        <v>27</v>
      </c>
      <c r="I132" s="115"/>
    </row>
    <row r="133" spans="1:9" s="31" customFormat="1" ht="57" customHeight="1">
      <c r="A133" s="115"/>
      <c r="B133" s="36">
        <v>2019</v>
      </c>
      <c r="C133" s="50">
        <v>0</v>
      </c>
      <c r="D133" s="44"/>
      <c r="E133" s="38"/>
      <c r="F133" s="51">
        <v>0</v>
      </c>
      <c r="G133" s="13"/>
      <c r="H133" s="9" t="s">
        <v>16</v>
      </c>
      <c r="I133" s="115"/>
    </row>
    <row r="134" spans="1:9" s="31" customFormat="1" ht="28.5" customHeight="1">
      <c r="A134" s="109" t="s">
        <v>54</v>
      </c>
      <c r="B134" s="16">
        <v>2017</v>
      </c>
      <c r="C134" s="50">
        <v>0</v>
      </c>
      <c r="D134" s="44"/>
      <c r="E134" s="38"/>
      <c r="F134" s="51">
        <v>0</v>
      </c>
      <c r="G134" s="38"/>
      <c r="H134" s="9" t="s">
        <v>16</v>
      </c>
      <c r="I134" s="109" t="s">
        <v>25</v>
      </c>
    </row>
    <row r="135" spans="1:9" s="31" customFormat="1" ht="23.25" customHeight="1">
      <c r="A135" s="110"/>
      <c r="B135" s="36">
        <v>2018</v>
      </c>
      <c r="C135" s="50">
        <v>0</v>
      </c>
      <c r="D135" s="44"/>
      <c r="E135" s="38"/>
      <c r="F135" s="51">
        <v>0</v>
      </c>
      <c r="G135" s="13"/>
      <c r="H135" s="9" t="s">
        <v>16</v>
      </c>
      <c r="I135" s="110"/>
    </row>
    <row r="136" spans="1:9" s="31" customFormat="1" ht="22.5" customHeight="1">
      <c r="A136" s="111"/>
      <c r="B136" s="36">
        <v>2019</v>
      </c>
      <c r="C136" s="50">
        <v>0</v>
      </c>
      <c r="D136" s="44"/>
      <c r="E136" s="38"/>
      <c r="F136" s="51">
        <v>0</v>
      </c>
      <c r="G136" s="13"/>
      <c r="H136" s="9" t="s">
        <v>16</v>
      </c>
      <c r="I136" s="111"/>
    </row>
    <row r="137" spans="1:9" s="31" customFormat="1" ht="21.75" customHeight="1">
      <c r="A137" s="109" t="s">
        <v>108</v>
      </c>
      <c r="B137" s="16">
        <v>2017</v>
      </c>
      <c r="C137" s="50">
        <v>0</v>
      </c>
      <c r="D137" s="44"/>
      <c r="E137" s="38"/>
      <c r="F137" s="51">
        <v>0</v>
      </c>
      <c r="G137" s="13"/>
      <c r="H137" s="9" t="s">
        <v>27</v>
      </c>
      <c r="I137" s="110" t="s">
        <v>93</v>
      </c>
    </row>
    <row r="138" spans="1:9" s="31" customFormat="1" ht="21.75" customHeight="1">
      <c r="A138" s="110"/>
      <c r="B138" s="36">
        <v>2018</v>
      </c>
      <c r="C138" s="50">
        <v>0</v>
      </c>
      <c r="D138" s="44"/>
      <c r="E138" s="38"/>
      <c r="F138" s="51">
        <v>0</v>
      </c>
      <c r="G138" s="13"/>
      <c r="H138" s="9" t="s">
        <v>27</v>
      </c>
      <c r="I138" s="110"/>
    </row>
    <row r="139" spans="1:9" s="31" customFormat="1" ht="71.25" customHeight="1">
      <c r="A139" s="111"/>
      <c r="B139" s="36">
        <v>2019</v>
      </c>
      <c r="C139" s="50">
        <v>0</v>
      </c>
      <c r="D139" s="44"/>
      <c r="E139" s="38"/>
      <c r="F139" s="51">
        <v>0</v>
      </c>
      <c r="G139" s="13"/>
      <c r="H139" s="9" t="s">
        <v>27</v>
      </c>
      <c r="I139" s="110"/>
    </row>
    <row r="140" spans="1:9" s="31" customFormat="1" ht="35.25" customHeight="1">
      <c r="A140" s="109" t="s">
        <v>109</v>
      </c>
      <c r="B140" s="16">
        <v>2017</v>
      </c>
      <c r="C140" s="50">
        <v>0</v>
      </c>
      <c r="D140" s="44"/>
      <c r="E140" s="38"/>
      <c r="F140" s="51">
        <v>0</v>
      </c>
      <c r="G140" s="13"/>
      <c r="H140" s="9" t="s">
        <v>27</v>
      </c>
      <c r="I140" s="110"/>
    </row>
    <row r="141" spans="1:9" s="31" customFormat="1" ht="32.25" customHeight="1">
      <c r="A141" s="110"/>
      <c r="B141" s="36">
        <v>2018</v>
      </c>
      <c r="C141" s="50">
        <v>0</v>
      </c>
      <c r="D141" s="44"/>
      <c r="E141" s="38"/>
      <c r="F141" s="51">
        <v>0</v>
      </c>
      <c r="G141" s="13"/>
      <c r="H141" s="9" t="s">
        <v>27</v>
      </c>
      <c r="I141" s="110"/>
    </row>
    <row r="142" spans="1:9" s="31" customFormat="1" ht="61.5" customHeight="1">
      <c r="A142" s="111"/>
      <c r="B142" s="36">
        <v>2019</v>
      </c>
      <c r="C142" s="50">
        <v>0</v>
      </c>
      <c r="D142" s="44"/>
      <c r="E142" s="38"/>
      <c r="F142" s="51">
        <v>0</v>
      </c>
      <c r="G142" s="13"/>
      <c r="H142" s="9" t="s">
        <v>27</v>
      </c>
      <c r="I142" s="110"/>
    </row>
    <row r="143" spans="1:9" s="31" customFormat="1" ht="41.25" customHeight="1">
      <c r="A143" s="109" t="s">
        <v>110</v>
      </c>
      <c r="B143" s="16">
        <v>2017</v>
      </c>
      <c r="C143" s="50">
        <v>0</v>
      </c>
      <c r="D143" s="44"/>
      <c r="E143" s="38"/>
      <c r="F143" s="51">
        <v>0</v>
      </c>
      <c r="G143" s="13"/>
      <c r="H143" s="9" t="s">
        <v>27</v>
      </c>
      <c r="I143" s="110"/>
    </row>
    <row r="144" spans="1:9" s="31" customFormat="1" ht="48.75" customHeight="1">
      <c r="A144" s="110"/>
      <c r="B144" s="36">
        <v>2018</v>
      </c>
      <c r="C144" s="50">
        <v>0</v>
      </c>
      <c r="D144" s="44"/>
      <c r="E144" s="38"/>
      <c r="F144" s="51">
        <v>0</v>
      </c>
      <c r="G144" s="13"/>
      <c r="H144" s="9" t="s">
        <v>27</v>
      </c>
      <c r="I144" s="110"/>
    </row>
    <row r="145" spans="1:9" s="31" customFormat="1" ht="48.75" customHeight="1">
      <c r="A145" s="111"/>
      <c r="B145" s="36">
        <v>2019</v>
      </c>
      <c r="C145" s="50">
        <v>0</v>
      </c>
      <c r="D145" s="44"/>
      <c r="E145" s="38"/>
      <c r="F145" s="51">
        <v>0</v>
      </c>
      <c r="G145" s="13"/>
      <c r="H145" s="9" t="s">
        <v>27</v>
      </c>
      <c r="I145" s="110"/>
    </row>
    <row r="146" spans="1:9" s="31" customFormat="1" ht="48.75" customHeight="1">
      <c r="A146" s="112" t="s">
        <v>111</v>
      </c>
      <c r="B146" s="16">
        <v>2017</v>
      </c>
      <c r="C146" s="50">
        <v>150</v>
      </c>
      <c r="D146" s="44"/>
      <c r="E146" s="38"/>
      <c r="F146" s="51">
        <v>150</v>
      </c>
      <c r="G146" s="13"/>
      <c r="H146" s="9" t="s">
        <v>27</v>
      </c>
      <c r="I146" s="110"/>
    </row>
    <row r="147" spans="1:9" s="31" customFormat="1" ht="48.75" customHeight="1">
      <c r="A147" s="113"/>
      <c r="B147" s="36">
        <v>2018</v>
      </c>
      <c r="C147" s="50">
        <v>0</v>
      </c>
      <c r="D147" s="44"/>
      <c r="E147" s="38"/>
      <c r="F147" s="51">
        <v>0</v>
      </c>
      <c r="G147" s="13"/>
      <c r="H147" s="9" t="s">
        <v>27</v>
      </c>
      <c r="I147" s="110"/>
    </row>
    <row r="148" spans="1:9" s="31" customFormat="1" ht="48.75" customHeight="1">
      <c r="A148" s="114"/>
      <c r="B148" s="36">
        <v>2019</v>
      </c>
      <c r="C148" s="50">
        <v>0</v>
      </c>
      <c r="D148" s="44"/>
      <c r="E148" s="38"/>
      <c r="F148" s="51">
        <v>0</v>
      </c>
      <c r="G148" s="13"/>
      <c r="H148" s="9" t="s">
        <v>27</v>
      </c>
      <c r="I148" s="111"/>
    </row>
    <row r="149" spans="1:9" s="33" customFormat="1" ht="21" customHeight="1" thickBot="1">
      <c r="A149" s="19" t="s">
        <v>34</v>
      </c>
      <c r="B149" s="25"/>
      <c r="C149" s="26">
        <f>C110+C111+C112+C113+C114+C115+C116+C117+C118+C119+C120+C121+C122+C123+C124+C125+C126+C127+C128+C129+C130+C131+C132+C133+C134+C135+C136+C137+C138+C139+C140+C141+C142+++++C143+C144+C145+C146+C147+C148</f>
        <v>18910</v>
      </c>
      <c r="D149" s="27"/>
      <c r="E149" s="68"/>
      <c r="F149" s="26">
        <f>F110+F111+F112+F113+F114+F115+F116+F117+F118+F119+F120+F121+F122+F123+F124+F125+F126+F127+F128+F129+F130+F131+F132+F133+F134+F135+F136+F137+F138+F139+F140+F141+F142+++++F143+F144+F145+F146+F147+F148</f>
        <v>18910</v>
      </c>
      <c r="G149" s="29"/>
      <c r="H149" s="30"/>
      <c r="I149" s="30"/>
    </row>
    <row r="150" spans="1:9" s="31" customFormat="1" ht="16.5" thickBot="1">
      <c r="A150" s="16">
        <v>2017</v>
      </c>
      <c r="B150" s="14"/>
      <c r="C150" s="24">
        <f>C110+C113+C116+C119+C122+C125+C128+C131+C134+C137+C140+C143+C146</f>
        <v>6400</v>
      </c>
      <c r="D150" s="14"/>
      <c r="E150" s="65"/>
      <c r="F150" s="24">
        <f>F110+F113+F116+F119+F122+F125+F128+F131+F134+F137+F140+F143+F146</f>
        <v>6400</v>
      </c>
      <c r="G150" s="14"/>
      <c r="H150" s="84"/>
      <c r="I150" s="82"/>
    </row>
    <row r="151" spans="1:9" s="31" customFormat="1" ht="15.75">
      <c r="A151" s="36">
        <v>2018</v>
      </c>
      <c r="B151" s="14"/>
      <c r="C151" s="24">
        <f>C111+C114+C117+C120+C123+C126+C129+C132+C135+C138+C141+C144</f>
        <v>6255</v>
      </c>
      <c r="D151" s="14"/>
      <c r="E151" s="14"/>
      <c r="F151" s="24">
        <f>F111+F114+F117+F120+F123+F126+F129+F132+F135+F138+F141+F144</f>
        <v>6255</v>
      </c>
      <c r="G151" s="14"/>
      <c r="H151" s="82"/>
      <c r="I151" s="84"/>
    </row>
    <row r="152" spans="1:9" s="31" customFormat="1" ht="15.75">
      <c r="A152" s="36">
        <v>2019</v>
      </c>
      <c r="B152" s="14"/>
      <c r="C152" s="24">
        <f>C112+C115+C118+C121+C124+C127+C130+C133+C136+C139+C142+C148</f>
        <v>6255</v>
      </c>
      <c r="D152" s="14"/>
      <c r="E152" s="14"/>
      <c r="F152" s="24">
        <f>F112+F115+F118+F121+F124+F127+F130+F133+F136+F139+F142+F148</f>
        <v>6255</v>
      </c>
      <c r="G152" s="14"/>
      <c r="H152" s="84"/>
      <c r="I152" s="82"/>
    </row>
    <row r="153" spans="1:9" s="34" customFormat="1" ht="39.75" customHeight="1">
      <c r="A153" s="119" t="s">
        <v>91</v>
      </c>
      <c r="B153" s="144"/>
      <c r="C153" s="144"/>
      <c r="D153" s="144"/>
      <c r="E153" s="144"/>
      <c r="F153" s="144"/>
      <c r="G153" s="144"/>
      <c r="H153" s="144"/>
      <c r="I153" s="145"/>
    </row>
    <row r="154" spans="1:9" s="31" customFormat="1" ht="15.75" customHeight="1" thickBot="1">
      <c r="A154" s="115" t="s">
        <v>55</v>
      </c>
      <c r="B154" s="16">
        <v>2017</v>
      </c>
      <c r="C154" s="95">
        <v>1412.835</v>
      </c>
      <c r="D154" s="44"/>
      <c r="E154" s="13"/>
      <c r="F154" s="99">
        <v>1412.835</v>
      </c>
      <c r="G154" s="52"/>
      <c r="H154" s="9" t="s">
        <v>16</v>
      </c>
      <c r="I154" s="12"/>
    </row>
    <row r="155" spans="1:9" s="31" customFormat="1" ht="15.75" customHeight="1" thickBot="1">
      <c r="A155" s="115"/>
      <c r="B155" s="36">
        <v>2018</v>
      </c>
      <c r="C155" s="95">
        <v>1412.835</v>
      </c>
      <c r="D155" s="44"/>
      <c r="E155" s="13"/>
      <c r="F155" s="99">
        <v>1412.835</v>
      </c>
      <c r="G155" s="52"/>
      <c r="H155" s="9" t="s">
        <v>16</v>
      </c>
      <c r="I155" s="12"/>
    </row>
    <row r="156" spans="1:9" s="31" customFormat="1" ht="20.25" customHeight="1" thickBot="1">
      <c r="A156" s="115"/>
      <c r="B156" s="36">
        <v>2019</v>
      </c>
      <c r="C156" s="95">
        <v>1412.835</v>
      </c>
      <c r="D156" s="44"/>
      <c r="E156" s="13"/>
      <c r="F156" s="99">
        <v>1412.835</v>
      </c>
      <c r="G156" s="52"/>
      <c r="H156" s="9" t="s">
        <v>16</v>
      </c>
      <c r="I156" s="12"/>
    </row>
    <row r="157" spans="1:9" s="31" customFormat="1" ht="15.75" customHeight="1" hidden="1">
      <c r="A157" s="109" t="s">
        <v>56</v>
      </c>
      <c r="B157" s="16">
        <v>2014</v>
      </c>
      <c r="C157" s="66">
        <v>449.65359</v>
      </c>
      <c r="D157" s="44"/>
      <c r="E157" s="13"/>
      <c r="F157" s="67">
        <v>449.65359</v>
      </c>
      <c r="G157" s="52"/>
      <c r="H157" s="9" t="s">
        <v>16</v>
      </c>
      <c r="I157" s="12"/>
    </row>
    <row r="158" spans="1:9" s="31" customFormat="1" ht="15.75" customHeight="1" hidden="1">
      <c r="A158" s="110"/>
      <c r="B158" s="36">
        <v>2015</v>
      </c>
      <c r="C158" s="50">
        <v>426.676</v>
      </c>
      <c r="D158" s="44"/>
      <c r="E158" s="13"/>
      <c r="F158" s="51">
        <v>426.676</v>
      </c>
      <c r="G158" s="52"/>
      <c r="H158" s="9" t="s">
        <v>16</v>
      </c>
      <c r="I158" s="12"/>
    </row>
    <row r="159" spans="1:9" s="31" customFormat="1" ht="23.25" customHeight="1" thickBot="1">
      <c r="A159" s="110"/>
      <c r="B159" s="36">
        <v>2014</v>
      </c>
      <c r="C159" s="95">
        <v>426.676</v>
      </c>
      <c r="D159" s="44"/>
      <c r="E159" s="13"/>
      <c r="F159" s="99">
        <v>426.676</v>
      </c>
      <c r="G159" s="52"/>
      <c r="H159" s="9" t="s">
        <v>16</v>
      </c>
      <c r="I159" s="12"/>
    </row>
    <row r="160" spans="1:9" s="31" customFormat="1" ht="21" customHeight="1" thickBot="1">
      <c r="A160" s="110"/>
      <c r="B160" s="36">
        <v>2015</v>
      </c>
      <c r="C160" s="95">
        <v>426.676</v>
      </c>
      <c r="D160" s="44"/>
      <c r="E160" s="13"/>
      <c r="F160" s="99">
        <v>426.676</v>
      </c>
      <c r="G160" s="52"/>
      <c r="H160" s="9" t="s">
        <v>16</v>
      </c>
      <c r="I160" s="12"/>
    </row>
    <row r="161" spans="1:9" s="31" customFormat="1" ht="18.75" customHeight="1" thickBot="1">
      <c r="A161" s="111"/>
      <c r="B161" s="36">
        <v>2016</v>
      </c>
      <c r="C161" s="96">
        <v>426.676</v>
      </c>
      <c r="D161" s="44"/>
      <c r="E161" s="13"/>
      <c r="F161" s="100">
        <v>426.676</v>
      </c>
      <c r="G161" s="52"/>
      <c r="H161" s="9" t="s">
        <v>16</v>
      </c>
      <c r="I161" s="12"/>
    </row>
    <row r="162" spans="1:9" s="31" customFormat="1" ht="32.25" customHeight="1">
      <c r="A162" s="56" t="s">
        <v>57</v>
      </c>
      <c r="B162" s="53"/>
      <c r="C162" s="50"/>
      <c r="D162" s="44"/>
      <c r="E162" s="13"/>
      <c r="F162" s="51"/>
      <c r="G162" s="52"/>
      <c r="H162" s="12"/>
      <c r="I162" s="12"/>
    </row>
    <row r="163" spans="1:9" s="31" customFormat="1" ht="15.75" customHeight="1" thickBot="1">
      <c r="A163" s="115" t="s">
        <v>58</v>
      </c>
      <c r="B163" s="16">
        <v>2017</v>
      </c>
      <c r="C163" s="98">
        <v>84</v>
      </c>
      <c r="D163" s="44"/>
      <c r="E163" s="13"/>
      <c r="F163" s="101">
        <v>84</v>
      </c>
      <c r="G163" s="52"/>
      <c r="H163" s="9" t="s">
        <v>16</v>
      </c>
      <c r="I163" s="12"/>
    </row>
    <row r="164" spans="1:9" s="31" customFormat="1" ht="15.75" customHeight="1" thickBot="1">
      <c r="A164" s="115"/>
      <c r="B164" s="36">
        <v>2018</v>
      </c>
      <c r="C164" s="98">
        <v>84</v>
      </c>
      <c r="D164" s="44"/>
      <c r="E164" s="13"/>
      <c r="F164" s="101">
        <v>84</v>
      </c>
      <c r="G164" s="52"/>
      <c r="H164" s="9" t="s">
        <v>16</v>
      </c>
      <c r="I164" s="12"/>
    </row>
    <row r="165" spans="1:9" s="31" customFormat="1" ht="29.25" customHeight="1" thickBot="1">
      <c r="A165" s="115"/>
      <c r="B165" s="36">
        <v>2019</v>
      </c>
      <c r="C165" s="98">
        <v>84</v>
      </c>
      <c r="D165" s="44"/>
      <c r="E165" s="13"/>
      <c r="F165" s="101">
        <v>84</v>
      </c>
      <c r="G165" s="52"/>
      <c r="H165" s="9" t="s">
        <v>16</v>
      </c>
      <c r="I165" s="12"/>
    </row>
    <row r="166" spans="1:9" s="31" customFormat="1" ht="22.5" customHeight="1" thickBot="1">
      <c r="A166" s="115" t="s">
        <v>59</v>
      </c>
      <c r="B166" s="16">
        <v>2017</v>
      </c>
      <c r="C166" s="98">
        <v>0.1</v>
      </c>
      <c r="D166" s="44"/>
      <c r="E166" s="13"/>
      <c r="F166" s="101">
        <v>0.1</v>
      </c>
      <c r="G166" s="52"/>
      <c r="H166" s="9" t="s">
        <v>16</v>
      </c>
      <c r="I166" s="12"/>
    </row>
    <row r="167" spans="1:9" s="31" customFormat="1" ht="17.25" customHeight="1" thickBot="1">
      <c r="A167" s="115"/>
      <c r="B167" s="36">
        <v>2018</v>
      </c>
      <c r="C167" s="98">
        <v>0.1</v>
      </c>
      <c r="D167" s="44"/>
      <c r="E167" s="13"/>
      <c r="F167" s="101">
        <v>0.1</v>
      </c>
      <c r="G167" s="52"/>
      <c r="H167" s="9" t="s">
        <v>16</v>
      </c>
      <c r="I167" s="12"/>
    </row>
    <row r="168" spans="1:9" s="31" customFormat="1" ht="18" customHeight="1">
      <c r="A168" s="115"/>
      <c r="B168" s="36">
        <v>2019</v>
      </c>
      <c r="C168" s="50">
        <v>0.1</v>
      </c>
      <c r="D168" s="44"/>
      <c r="E168" s="13"/>
      <c r="F168" s="51">
        <v>0.1</v>
      </c>
      <c r="G168" s="52"/>
      <c r="H168" s="9" t="s">
        <v>16</v>
      </c>
      <c r="I168" s="12"/>
    </row>
    <row r="169" spans="1:9" s="31" customFormat="1" ht="47.25">
      <c r="A169" s="56" t="s">
        <v>60</v>
      </c>
      <c r="B169" s="53"/>
      <c r="C169" s="50"/>
      <c r="D169" s="44"/>
      <c r="E169" s="13"/>
      <c r="F169" s="51"/>
      <c r="G169" s="52"/>
      <c r="H169" s="12"/>
      <c r="I169" s="12"/>
    </row>
    <row r="170" spans="1:9" s="31" customFormat="1" ht="15.75" customHeight="1" thickBot="1">
      <c r="A170" s="115" t="s">
        <v>98</v>
      </c>
      <c r="B170" s="16">
        <v>2017</v>
      </c>
      <c r="C170" s="97">
        <v>5</v>
      </c>
      <c r="D170" s="44"/>
      <c r="E170" s="13"/>
      <c r="F170" s="102">
        <v>5</v>
      </c>
      <c r="G170" s="52"/>
      <c r="H170" s="9" t="s">
        <v>16</v>
      </c>
      <c r="I170" s="12"/>
    </row>
    <row r="171" spans="1:9" s="31" customFormat="1" ht="15.75" customHeight="1" thickBot="1">
      <c r="A171" s="115"/>
      <c r="B171" s="36">
        <v>2018</v>
      </c>
      <c r="C171" s="97">
        <v>5</v>
      </c>
      <c r="D171" s="44"/>
      <c r="E171" s="13"/>
      <c r="F171" s="102">
        <v>5</v>
      </c>
      <c r="G171" s="52"/>
      <c r="H171" s="9" t="s">
        <v>16</v>
      </c>
      <c r="I171" s="12"/>
    </row>
    <row r="172" spans="1:9" s="31" customFormat="1" ht="19.5" customHeight="1" thickBot="1">
      <c r="A172" s="115"/>
      <c r="B172" s="36">
        <v>2019</v>
      </c>
      <c r="C172" s="97">
        <v>5</v>
      </c>
      <c r="D172" s="44"/>
      <c r="E172" s="13"/>
      <c r="F172" s="102">
        <v>5</v>
      </c>
      <c r="G172" s="52"/>
      <c r="H172" s="9" t="s">
        <v>16</v>
      </c>
      <c r="I172" s="12"/>
    </row>
    <row r="173" spans="1:9" s="31" customFormat="1" ht="15.75" customHeight="1" thickBot="1">
      <c r="A173" s="115" t="s">
        <v>99</v>
      </c>
      <c r="B173" s="16">
        <v>2017</v>
      </c>
      <c r="C173" s="95">
        <v>37.2</v>
      </c>
      <c r="D173" s="44"/>
      <c r="E173" s="13"/>
      <c r="F173" s="99">
        <v>37.2</v>
      </c>
      <c r="G173" s="52"/>
      <c r="H173" s="9" t="s">
        <v>16</v>
      </c>
      <c r="I173" s="12"/>
    </row>
    <row r="174" spans="1:9" s="31" customFormat="1" ht="15.75" customHeight="1" thickBot="1">
      <c r="A174" s="115"/>
      <c r="B174" s="36">
        <v>2018</v>
      </c>
      <c r="C174" s="95">
        <v>37.2</v>
      </c>
      <c r="D174" s="44"/>
      <c r="E174" s="13"/>
      <c r="F174" s="99">
        <v>37.2</v>
      </c>
      <c r="G174" s="52"/>
      <c r="H174" s="9" t="s">
        <v>16</v>
      </c>
      <c r="I174" s="12"/>
    </row>
    <row r="175" spans="1:9" s="31" customFormat="1" ht="15.75" customHeight="1" thickBot="1">
      <c r="A175" s="115"/>
      <c r="B175" s="36">
        <v>2019</v>
      </c>
      <c r="C175" s="96">
        <v>37.2</v>
      </c>
      <c r="D175" s="44"/>
      <c r="E175" s="13"/>
      <c r="F175" s="100">
        <v>37.2</v>
      </c>
      <c r="G175" s="52"/>
      <c r="H175" s="9" t="s">
        <v>16</v>
      </c>
      <c r="I175" s="12"/>
    </row>
    <row r="176" spans="1:9" s="31" customFormat="1" ht="15.75" customHeight="1" thickBot="1">
      <c r="A176" s="115" t="s">
        <v>100</v>
      </c>
      <c r="B176" s="16">
        <v>2017</v>
      </c>
      <c r="C176" s="95">
        <v>22.8</v>
      </c>
      <c r="D176" s="44"/>
      <c r="E176" s="13"/>
      <c r="F176" s="99">
        <v>22.8</v>
      </c>
      <c r="G176" s="52"/>
      <c r="H176" s="9" t="s">
        <v>16</v>
      </c>
      <c r="I176" s="12"/>
    </row>
    <row r="177" spans="1:9" s="31" customFormat="1" ht="15.75" customHeight="1" thickBot="1">
      <c r="A177" s="115"/>
      <c r="B177" s="36">
        <v>2018</v>
      </c>
      <c r="C177" s="95">
        <v>22.8</v>
      </c>
      <c r="D177" s="44"/>
      <c r="E177" s="13"/>
      <c r="F177" s="99">
        <v>22.8</v>
      </c>
      <c r="G177" s="52"/>
      <c r="H177" s="9" t="s">
        <v>16</v>
      </c>
      <c r="I177" s="12"/>
    </row>
    <row r="178" spans="1:9" s="31" customFormat="1" ht="15.75" customHeight="1" thickBot="1">
      <c r="A178" s="115"/>
      <c r="B178" s="36">
        <v>2019</v>
      </c>
      <c r="C178" s="96">
        <v>22.8</v>
      </c>
      <c r="D178" s="44"/>
      <c r="E178" s="13"/>
      <c r="F178" s="100">
        <v>22.8</v>
      </c>
      <c r="G178" s="52"/>
      <c r="H178" s="9" t="s">
        <v>16</v>
      </c>
      <c r="I178" s="12"/>
    </row>
    <row r="179" spans="1:9" s="31" customFormat="1" ht="15.75" customHeight="1" thickBot="1">
      <c r="A179" s="115" t="s">
        <v>101</v>
      </c>
      <c r="B179" s="16">
        <v>2017</v>
      </c>
      <c r="C179" s="95">
        <v>15.6</v>
      </c>
      <c r="D179" s="44"/>
      <c r="E179" s="13"/>
      <c r="F179" s="99">
        <v>15.6</v>
      </c>
      <c r="G179" s="52"/>
      <c r="H179" s="9" t="s">
        <v>16</v>
      </c>
      <c r="I179" s="12"/>
    </row>
    <row r="180" spans="1:9" s="31" customFormat="1" ht="15.75" customHeight="1" thickBot="1">
      <c r="A180" s="115"/>
      <c r="B180" s="36">
        <v>2018</v>
      </c>
      <c r="C180" s="95">
        <v>15.6</v>
      </c>
      <c r="D180" s="44"/>
      <c r="E180" s="13"/>
      <c r="F180" s="99">
        <v>15.6</v>
      </c>
      <c r="G180" s="52"/>
      <c r="H180" s="9" t="s">
        <v>16</v>
      </c>
      <c r="I180" s="12"/>
    </row>
    <row r="181" spans="1:9" s="31" customFormat="1" ht="15.75" customHeight="1" thickBot="1">
      <c r="A181" s="115"/>
      <c r="B181" s="36">
        <v>2019</v>
      </c>
      <c r="C181" s="96">
        <v>15.6</v>
      </c>
      <c r="D181" s="44"/>
      <c r="E181" s="13"/>
      <c r="F181" s="100">
        <v>15.6</v>
      </c>
      <c r="G181" s="52"/>
      <c r="H181" s="9" t="s">
        <v>16</v>
      </c>
      <c r="I181" s="12"/>
    </row>
    <row r="182" spans="1:9" s="31" customFormat="1" ht="33" customHeight="1">
      <c r="A182" s="56" t="s">
        <v>67</v>
      </c>
      <c r="B182" s="53"/>
      <c r="C182" s="50"/>
      <c r="D182" s="44"/>
      <c r="E182" s="13"/>
      <c r="F182" s="51"/>
      <c r="G182" s="52"/>
      <c r="H182" s="12"/>
      <c r="I182" s="12"/>
    </row>
    <row r="183" spans="1:9" s="31" customFormat="1" ht="27" customHeight="1">
      <c r="A183" s="115" t="s">
        <v>88</v>
      </c>
      <c r="B183" s="16">
        <v>2017</v>
      </c>
      <c r="C183" s="50">
        <v>114</v>
      </c>
      <c r="D183" s="44"/>
      <c r="E183" s="13"/>
      <c r="F183" s="51">
        <v>114</v>
      </c>
      <c r="G183" s="52"/>
      <c r="H183" s="9" t="s">
        <v>16</v>
      </c>
      <c r="I183" s="12"/>
    </row>
    <row r="184" spans="1:9" s="31" customFormat="1" ht="19.5" customHeight="1">
      <c r="A184" s="115"/>
      <c r="B184" s="36">
        <v>2018</v>
      </c>
      <c r="C184" s="50">
        <v>114</v>
      </c>
      <c r="D184" s="44"/>
      <c r="E184" s="13"/>
      <c r="F184" s="51">
        <v>114</v>
      </c>
      <c r="G184" s="52"/>
      <c r="H184" s="9" t="s">
        <v>16</v>
      </c>
      <c r="I184" s="12"/>
    </row>
    <row r="185" spans="1:9" s="31" customFormat="1" ht="22.5" customHeight="1">
      <c r="A185" s="115"/>
      <c r="B185" s="36">
        <v>2019</v>
      </c>
      <c r="C185" s="50">
        <v>114</v>
      </c>
      <c r="D185" s="44"/>
      <c r="E185" s="13"/>
      <c r="F185" s="51">
        <v>114</v>
      </c>
      <c r="G185" s="52"/>
      <c r="H185" s="9" t="s">
        <v>16</v>
      </c>
      <c r="I185" s="12"/>
    </row>
    <row r="186" spans="1:9" s="31" customFormat="1" ht="15.75" customHeight="1">
      <c r="A186" s="115" t="s">
        <v>102</v>
      </c>
      <c r="B186" s="16">
        <v>2017</v>
      </c>
      <c r="C186" s="50">
        <v>10</v>
      </c>
      <c r="D186" s="44"/>
      <c r="E186" s="13"/>
      <c r="F186" s="51">
        <v>10</v>
      </c>
      <c r="G186" s="52"/>
      <c r="H186" s="9" t="s">
        <v>16</v>
      </c>
      <c r="I186" s="12"/>
    </row>
    <row r="187" spans="1:9" s="31" customFormat="1" ht="15.75" customHeight="1">
      <c r="A187" s="115"/>
      <c r="B187" s="36">
        <v>2018</v>
      </c>
      <c r="C187" s="50">
        <v>10</v>
      </c>
      <c r="D187" s="44"/>
      <c r="E187" s="13"/>
      <c r="F187" s="51">
        <v>10</v>
      </c>
      <c r="G187" s="52"/>
      <c r="H187" s="9" t="s">
        <v>16</v>
      </c>
      <c r="I187" s="12"/>
    </row>
    <row r="188" spans="1:9" s="31" customFormat="1" ht="15.75" customHeight="1">
      <c r="A188" s="115"/>
      <c r="B188" s="36">
        <v>2019</v>
      </c>
      <c r="C188" s="50">
        <v>10</v>
      </c>
      <c r="D188" s="44"/>
      <c r="E188" s="13"/>
      <c r="F188" s="51">
        <v>10</v>
      </c>
      <c r="G188" s="52"/>
      <c r="H188" s="9" t="s">
        <v>16</v>
      </c>
      <c r="I188" s="12"/>
    </row>
    <row r="189" spans="1:9" s="31" customFormat="1" ht="15.75" customHeight="1">
      <c r="A189" s="115" t="s">
        <v>103</v>
      </c>
      <c r="B189" s="16">
        <v>2017</v>
      </c>
      <c r="C189" s="50">
        <v>8.4</v>
      </c>
      <c r="D189" s="44"/>
      <c r="E189" s="13"/>
      <c r="F189" s="51">
        <v>8.4</v>
      </c>
      <c r="G189" s="52"/>
      <c r="H189" s="9" t="s">
        <v>16</v>
      </c>
      <c r="I189" s="12"/>
    </row>
    <row r="190" spans="1:9" s="31" customFormat="1" ht="15.75" customHeight="1">
      <c r="A190" s="115"/>
      <c r="B190" s="36">
        <v>2018</v>
      </c>
      <c r="C190" s="50">
        <v>8.4</v>
      </c>
      <c r="D190" s="44"/>
      <c r="E190" s="13"/>
      <c r="F190" s="51">
        <v>8.4</v>
      </c>
      <c r="G190" s="52"/>
      <c r="H190" s="9" t="s">
        <v>16</v>
      </c>
      <c r="I190" s="12"/>
    </row>
    <row r="191" spans="1:9" s="31" customFormat="1" ht="36.75" customHeight="1">
      <c r="A191" s="115"/>
      <c r="B191" s="36">
        <v>2019</v>
      </c>
      <c r="C191" s="50">
        <v>8.4</v>
      </c>
      <c r="D191" s="44"/>
      <c r="E191" s="13"/>
      <c r="F191" s="51">
        <v>8.4</v>
      </c>
      <c r="G191" s="52"/>
      <c r="H191" s="9" t="s">
        <v>16</v>
      </c>
      <c r="I191" s="12"/>
    </row>
    <row r="192" spans="1:9" s="31" customFormat="1" ht="33" customHeight="1">
      <c r="A192" s="56" t="s">
        <v>68</v>
      </c>
      <c r="B192" s="53"/>
      <c r="C192" s="50"/>
      <c r="D192" s="44"/>
      <c r="E192" s="13"/>
      <c r="F192" s="51"/>
      <c r="G192" s="52"/>
      <c r="H192" s="12"/>
      <c r="I192" s="12"/>
    </row>
    <row r="193" spans="1:9" s="31" customFormat="1" ht="26.25" customHeight="1">
      <c r="A193" s="115" t="s">
        <v>104</v>
      </c>
      <c r="B193" s="16">
        <v>2017</v>
      </c>
      <c r="C193" s="50">
        <v>0.5</v>
      </c>
      <c r="D193" s="44"/>
      <c r="E193" s="13"/>
      <c r="F193" s="51">
        <v>0.5</v>
      </c>
      <c r="G193" s="52"/>
      <c r="H193" s="9" t="s">
        <v>16</v>
      </c>
      <c r="I193" s="12"/>
    </row>
    <row r="194" spans="1:9" s="31" customFormat="1" ht="23.25" customHeight="1">
      <c r="A194" s="115"/>
      <c r="B194" s="36">
        <v>2018</v>
      </c>
      <c r="C194" s="50">
        <v>0.5</v>
      </c>
      <c r="D194" s="44"/>
      <c r="E194" s="13"/>
      <c r="F194" s="51">
        <v>0.5</v>
      </c>
      <c r="G194" s="52"/>
      <c r="H194" s="9" t="s">
        <v>16</v>
      </c>
      <c r="I194" s="12"/>
    </row>
    <row r="195" spans="1:9" s="31" customFormat="1" ht="25.5" customHeight="1">
      <c r="A195" s="115"/>
      <c r="B195" s="36">
        <v>2019</v>
      </c>
      <c r="C195" s="50">
        <v>0.5</v>
      </c>
      <c r="D195" s="44"/>
      <c r="E195" s="13"/>
      <c r="F195" s="51">
        <v>0.5</v>
      </c>
      <c r="G195" s="52"/>
      <c r="H195" s="9" t="s">
        <v>16</v>
      </c>
      <c r="I195" s="12"/>
    </row>
    <row r="196" spans="1:9" s="31" customFormat="1" ht="52.5" customHeight="1">
      <c r="A196" s="56" t="s">
        <v>69</v>
      </c>
      <c r="B196" s="53"/>
      <c r="C196" s="50"/>
      <c r="D196" s="44"/>
      <c r="E196" s="13"/>
      <c r="F196" s="51"/>
      <c r="G196" s="52"/>
      <c r="H196" s="12"/>
      <c r="I196" s="12"/>
    </row>
    <row r="197" spans="1:9" s="31" customFormat="1" ht="15.75" customHeight="1">
      <c r="A197" s="115" t="s">
        <v>70</v>
      </c>
      <c r="B197" s="16">
        <v>2017</v>
      </c>
      <c r="C197" s="50">
        <v>12</v>
      </c>
      <c r="D197" s="44"/>
      <c r="E197" s="13"/>
      <c r="F197" s="51">
        <v>12</v>
      </c>
      <c r="G197" s="52"/>
      <c r="H197" s="9" t="s">
        <v>16</v>
      </c>
      <c r="I197" s="12"/>
    </row>
    <row r="198" spans="1:9" s="31" customFormat="1" ht="15.75" customHeight="1">
      <c r="A198" s="115"/>
      <c r="B198" s="36">
        <v>2018</v>
      </c>
      <c r="C198" s="50">
        <v>12</v>
      </c>
      <c r="D198" s="44"/>
      <c r="E198" s="13"/>
      <c r="F198" s="51">
        <v>12</v>
      </c>
      <c r="G198" s="52"/>
      <c r="H198" s="9" t="s">
        <v>16</v>
      </c>
      <c r="I198" s="12"/>
    </row>
    <row r="199" spans="1:9" s="31" customFormat="1" ht="33.75" customHeight="1">
      <c r="A199" s="115"/>
      <c r="B199" s="36">
        <v>2019</v>
      </c>
      <c r="C199" s="50">
        <v>12</v>
      </c>
      <c r="D199" s="44"/>
      <c r="E199" s="13"/>
      <c r="F199" s="51">
        <v>12</v>
      </c>
      <c r="G199" s="52"/>
      <c r="H199" s="9" t="s">
        <v>16</v>
      </c>
      <c r="I199" s="12"/>
    </row>
    <row r="200" spans="1:9" s="31" customFormat="1" ht="15.75" customHeight="1">
      <c r="A200" s="115" t="s">
        <v>89</v>
      </c>
      <c r="B200" s="16">
        <v>2014</v>
      </c>
      <c r="C200" s="50">
        <v>9.389</v>
      </c>
      <c r="D200" s="44"/>
      <c r="E200" s="13"/>
      <c r="F200" s="51">
        <v>9.389</v>
      </c>
      <c r="G200" s="52"/>
      <c r="H200" s="9" t="s">
        <v>16</v>
      </c>
      <c r="I200" s="12"/>
    </row>
    <row r="201" spans="1:9" s="31" customFormat="1" ht="15.75" customHeight="1">
      <c r="A201" s="115"/>
      <c r="B201" s="36">
        <v>2015</v>
      </c>
      <c r="C201" s="50">
        <v>9.389</v>
      </c>
      <c r="D201" s="44"/>
      <c r="E201" s="13"/>
      <c r="F201" s="51">
        <v>9.389</v>
      </c>
      <c r="G201" s="52"/>
      <c r="H201" s="9" t="s">
        <v>16</v>
      </c>
      <c r="I201" s="12"/>
    </row>
    <row r="202" spans="1:9" s="31" customFormat="1" ht="19.5" customHeight="1">
      <c r="A202" s="115"/>
      <c r="B202" s="36">
        <v>2016</v>
      </c>
      <c r="C202" s="50">
        <v>9.389</v>
      </c>
      <c r="D202" s="44"/>
      <c r="E202" s="13"/>
      <c r="F202" s="51">
        <v>9.389</v>
      </c>
      <c r="G202" s="52"/>
      <c r="H202" s="9" t="s">
        <v>16</v>
      </c>
      <c r="I202" s="12"/>
    </row>
    <row r="203" spans="1:9" s="33" customFormat="1" ht="34.5" customHeight="1">
      <c r="A203" s="57" t="s">
        <v>31</v>
      </c>
      <c r="B203" s="25"/>
      <c r="C203" s="26">
        <f>C154+C155+C156+C159+C160+C161+C163+C164+C165+C166+C167+C168+C170+C171+C172+C173+C174+C175+C176+C177+C178+C179+C180+C181+C183+C184+C185+C186+C187+C188+C189+C190+C191+C193+C194+C195+C197+C198+C199+C200+C201+C202</f>
        <v>6475.500000000003</v>
      </c>
      <c r="D203" s="27"/>
      <c r="E203" s="28"/>
      <c r="F203" s="26">
        <f>F154+F155+F156+F159+F160+F161+F163+F164+F165+F166+F167+F168+F170+F171+F172+F173+F174+F175+F176+F177+F178+F179+F180+F181+F183+F184+F185+F186+F187+F188+F189+F190+F191+F193+F194+F195+F197+F198+F199+F200+F201+F202</f>
        <v>6475.500000000003</v>
      </c>
      <c r="G203" s="29"/>
      <c r="H203" s="30"/>
      <c r="I203" s="30"/>
    </row>
    <row r="204" spans="1:9" s="31" customFormat="1" ht="15.75" customHeight="1">
      <c r="A204" s="16">
        <v>2017</v>
      </c>
      <c r="B204" s="53"/>
      <c r="C204" s="50">
        <f>C154+C159+C163+C166+C170+C173+C176+C179+C183+C186+C189+C193+C197+C200</f>
        <v>2158.5</v>
      </c>
      <c r="D204" s="44"/>
      <c r="E204" s="13"/>
      <c r="F204" s="50">
        <f>F154+F159+F163+F166+F170+F173+F176+F179+F183+F186+F189+F193+F197+F200</f>
        <v>2158.5</v>
      </c>
      <c r="G204" s="52"/>
      <c r="H204" s="12"/>
      <c r="I204" s="12"/>
    </row>
    <row r="205" spans="1:9" s="31" customFormat="1" ht="15.75" customHeight="1">
      <c r="A205" s="36">
        <v>2018</v>
      </c>
      <c r="B205" s="53"/>
      <c r="C205" s="50">
        <f>C155+C160+C164+C167+C171+C174+C177+C180+C184+C187+C190+C194+C198+C201</f>
        <v>2158.5</v>
      </c>
      <c r="D205" s="44"/>
      <c r="E205" s="13"/>
      <c r="F205" s="50">
        <f>F155+F160+F164+F167+F171+F174+F177+F180+F184+F187+F190+F194+F198+F201</f>
        <v>2158.5</v>
      </c>
      <c r="G205" s="52"/>
      <c r="H205" s="12"/>
      <c r="I205" s="12"/>
    </row>
    <row r="206" spans="1:9" s="31" customFormat="1" ht="21.75" customHeight="1">
      <c r="A206" s="36">
        <v>2019</v>
      </c>
      <c r="B206" s="53"/>
      <c r="C206" s="44">
        <f>C156+C161+C165+C168+C172+C175+C178+C181+C185+C188+C191+C195+C199+C202</f>
        <v>2158.5</v>
      </c>
      <c r="D206" s="44"/>
      <c r="E206" s="13"/>
      <c r="F206" s="44">
        <f>F156+F161+F165+F168+F172+F175+F178+F181+F185+F188+F191+F195+F199+F202</f>
        <v>2158.5</v>
      </c>
      <c r="G206" s="52"/>
      <c r="H206" s="12"/>
      <c r="I206" s="12"/>
    </row>
    <row r="207" spans="1:9" s="34" customFormat="1" ht="40.5" customHeight="1">
      <c r="A207" s="146" t="s">
        <v>28</v>
      </c>
      <c r="B207" s="147"/>
      <c r="C207" s="147"/>
      <c r="D207" s="147"/>
      <c r="E207" s="147"/>
      <c r="F207" s="147"/>
      <c r="G207" s="147"/>
      <c r="H207" s="147"/>
      <c r="I207" s="147"/>
    </row>
    <row r="208" spans="1:9" s="31" customFormat="1" ht="45.75" customHeight="1">
      <c r="A208" s="115" t="s">
        <v>61</v>
      </c>
      <c r="B208" s="16">
        <v>2017</v>
      </c>
      <c r="C208" s="50">
        <v>20000</v>
      </c>
      <c r="D208" s="44"/>
      <c r="E208" s="13"/>
      <c r="F208" s="51">
        <v>20000</v>
      </c>
      <c r="G208" s="52"/>
      <c r="H208" s="54" t="s">
        <v>62</v>
      </c>
      <c r="I208" s="12"/>
    </row>
    <row r="209" spans="1:9" s="31" customFormat="1" ht="51" customHeight="1">
      <c r="A209" s="115"/>
      <c r="B209" s="36">
        <v>2018</v>
      </c>
      <c r="C209" s="50">
        <v>20000</v>
      </c>
      <c r="D209" s="44"/>
      <c r="E209" s="13"/>
      <c r="F209" s="51">
        <v>20000</v>
      </c>
      <c r="G209" s="52"/>
      <c r="H209" s="54" t="s">
        <v>62</v>
      </c>
      <c r="I209" s="12"/>
    </row>
    <row r="210" spans="1:9" s="31" customFormat="1" ht="60" customHeight="1">
      <c r="A210" s="115"/>
      <c r="B210" s="36">
        <v>2019</v>
      </c>
      <c r="C210" s="44">
        <v>20000</v>
      </c>
      <c r="D210" s="44"/>
      <c r="E210" s="13"/>
      <c r="F210" s="47">
        <v>20000</v>
      </c>
      <c r="G210" s="52"/>
      <c r="H210" s="54" t="s">
        <v>62</v>
      </c>
      <c r="I210" s="90"/>
    </row>
    <row r="211" spans="1:9" s="33" customFormat="1" ht="30.75" customHeight="1">
      <c r="A211" s="57" t="s">
        <v>32</v>
      </c>
      <c r="B211" s="20"/>
      <c r="C211" s="26">
        <f>C208+C209+C210</f>
        <v>60000</v>
      </c>
      <c r="D211" s="27"/>
      <c r="E211" s="28"/>
      <c r="F211" s="26">
        <f>F208+F209+F210</f>
        <v>60000</v>
      </c>
      <c r="G211" s="29"/>
      <c r="H211" s="30"/>
      <c r="I211" s="30"/>
    </row>
    <row r="212" spans="1:9" s="31" customFormat="1" ht="15.75">
      <c r="A212" s="16">
        <v>2017</v>
      </c>
      <c r="B212" s="18"/>
      <c r="C212" s="50">
        <v>20000</v>
      </c>
      <c r="D212" s="14"/>
      <c r="E212" s="14"/>
      <c r="F212" s="50">
        <v>20000</v>
      </c>
      <c r="G212" s="14"/>
      <c r="H212" s="14"/>
      <c r="I212" s="14"/>
    </row>
    <row r="213" spans="1:9" s="31" customFormat="1" ht="15.75">
      <c r="A213" s="36">
        <v>2018</v>
      </c>
      <c r="B213" s="18"/>
      <c r="C213" s="50">
        <v>20000</v>
      </c>
      <c r="D213" s="14"/>
      <c r="E213" s="14"/>
      <c r="F213" s="50">
        <v>20000</v>
      </c>
      <c r="G213" s="14"/>
      <c r="H213" s="14"/>
      <c r="I213" s="14"/>
    </row>
    <row r="214" spans="1:9" s="31" customFormat="1" ht="15.75">
      <c r="A214" s="36">
        <v>2019</v>
      </c>
      <c r="B214" s="18"/>
      <c r="C214" s="50">
        <v>20000</v>
      </c>
      <c r="D214" s="14"/>
      <c r="E214" s="14"/>
      <c r="F214" s="50">
        <v>20000</v>
      </c>
      <c r="G214" s="14"/>
      <c r="H214" s="14"/>
      <c r="I214" s="14"/>
    </row>
    <row r="215" spans="1:9" s="32" customFormat="1" ht="33" customHeight="1" thickBot="1">
      <c r="A215" s="58" t="s">
        <v>33</v>
      </c>
      <c r="B215" s="23"/>
      <c r="C215" s="103">
        <f>C102+C149+C203+C211</f>
        <v>86695.5</v>
      </c>
      <c r="D215" s="23"/>
      <c r="E215" s="69"/>
      <c r="F215" s="103">
        <f>F102+F149+F203+F211</f>
        <v>86695.5</v>
      </c>
      <c r="G215" s="23"/>
      <c r="H215" s="23"/>
      <c r="I215" s="23"/>
    </row>
    <row r="216" spans="1:9" s="31" customFormat="1" ht="16.5" thickBot="1">
      <c r="A216" s="16">
        <v>2017</v>
      </c>
      <c r="B216" s="14"/>
      <c r="C216" s="24">
        <f>C103+C150+C204+C212</f>
        <v>28998.5</v>
      </c>
      <c r="D216" s="14"/>
      <c r="E216" s="65"/>
      <c r="F216" s="24">
        <f>F103+F150+F204+F212</f>
        <v>28998.5</v>
      </c>
      <c r="G216" s="14"/>
      <c r="H216" s="14"/>
      <c r="I216" s="82"/>
    </row>
    <row r="217" spans="1:9" s="31" customFormat="1" ht="15.75">
      <c r="A217" s="36">
        <v>2018</v>
      </c>
      <c r="B217" s="14"/>
      <c r="C217" s="24">
        <f>C213+C205+C151+C104</f>
        <v>28848.5</v>
      </c>
      <c r="D217" s="14"/>
      <c r="E217" s="14"/>
      <c r="F217" s="24">
        <f>F213+F205+F151+F104</f>
        <v>28848.5</v>
      </c>
      <c r="G217" s="14"/>
      <c r="H217" s="14"/>
      <c r="I217" s="14"/>
    </row>
    <row r="218" spans="1:9" s="31" customFormat="1" ht="15.75">
      <c r="A218" s="36">
        <v>2019</v>
      </c>
      <c r="B218" s="14"/>
      <c r="C218" s="24">
        <f>C105+C152+C206+C214</f>
        <v>28848.5</v>
      </c>
      <c r="D218" s="14"/>
      <c r="E218" s="14"/>
      <c r="F218" s="24">
        <f>F105+F152+F206+F214</f>
        <v>28848.5</v>
      </c>
      <c r="G218" s="82"/>
      <c r="H218" s="14"/>
      <c r="I218" s="84"/>
    </row>
    <row r="219" s="59" customFormat="1" ht="18" customHeight="1">
      <c r="G219" s="70"/>
    </row>
    <row r="220" spans="7:8" s="59" customFormat="1" ht="18" customHeight="1">
      <c r="G220" s="70"/>
      <c r="H220" s="83"/>
    </row>
    <row r="221" s="59" customFormat="1" ht="18" customHeight="1">
      <c r="G221" s="70"/>
    </row>
    <row r="222" s="59" customFormat="1" ht="18" customHeight="1">
      <c r="G222" s="70"/>
    </row>
    <row r="223" s="59" customFormat="1" ht="18" customHeight="1">
      <c r="G223" s="70"/>
    </row>
    <row r="224" s="59" customFormat="1" ht="189.75" customHeight="1">
      <c r="G224" s="70"/>
    </row>
    <row r="225" spans="7:9" s="59" customFormat="1" ht="18" customHeight="1">
      <c r="G225" s="70"/>
      <c r="I225" s="92"/>
    </row>
    <row r="226" s="59" customFormat="1" ht="18" customHeight="1">
      <c r="G226" s="70"/>
    </row>
    <row r="227" s="59" customFormat="1" ht="18" customHeight="1">
      <c r="G227" s="70"/>
    </row>
    <row r="228" s="59" customFormat="1" ht="18" customHeight="1">
      <c r="G228" s="70"/>
    </row>
    <row r="229" s="59" customFormat="1" ht="18" customHeight="1">
      <c r="G229" s="70"/>
    </row>
    <row r="230" s="59" customFormat="1" ht="18" customHeight="1">
      <c r="G230" s="70"/>
    </row>
    <row r="231" s="59" customFormat="1" ht="18" customHeight="1">
      <c r="G231" s="70"/>
    </row>
    <row r="232" s="59" customFormat="1" ht="18" customHeight="1">
      <c r="G232" s="70"/>
    </row>
    <row r="233" s="59" customFormat="1" ht="18" customHeight="1">
      <c r="G233" s="70"/>
    </row>
    <row r="234" s="59" customFormat="1" ht="18" customHeight="1">
      <c r="G234" s="70"/>
    </row>
    <row r="235" s="59" customFormat="1" ht="18" customHeight="1">
      <c r="G235" s="70"/>
    </row>
    <row r="236" s="59" customFormat="1" ht="18" customHeight="1">
      <c r="G236" s="70"/>
    </row>
    <row r="237" s="59" customFormat="1" ht="18" customHeight="1">
      <c r="G237" s="70"/>
    </row>
    <row r="238" s="59" customFormat="1" ht="18" customHeight="1">
      <c r="G238" s="70"/>
    </row>
    <row r="239" s="59" customFormat="1" ht="18" customHeight="1">
      <c r="G239" s="70"/>
    </row>
    <row r="240" s="59" customFormat="1" ht="18" customHeight="1">
      <c r="G240" s="70"/>
    </row>
    <row r="241" spans="1:9" s="63" customFormat="1" ht="20.25">
      <c r="A241" s="61"/>
      <c r="B241" s="61"/>
      <c r="C241" s="61"/>
      <c r="D241" s="62"/>
      <c r="E241" s="61"/>
      <c r="F241" s="61"/>
      <c r="G241" s="61"/>
      <c r="H241" s="61"/>
      <c r="I241" s="61"/>
    </row>
    <row r="242" spans="1:9" s="63" customFormat="1" ht="20.25">
      <c r="A242" s="71"/>
      <c r="B242" s="128" t="s">
        <v>71</v>
      </c>
      <c r="C242" s="128"/>
      <c r="D242" s="128"/>
      <c r="E242" s="128"/>
      <c r="F242" s="128"/>
      <c r="G242" s="128"/>
      <c r="H242" s="61"/>
      <c r="I242" s="61">
        <v>490</v>
      </c>
    </row>
    <row r="243" spans="1:9" s="63" customFormat="1" ht="20.25">
      <c r="A243" s="71"/>
      <c r="B243" s="72" t="s">
        <v>72</v>
      </c>
      <c r="C243" s="72">
        <v>2017</v>
      </c>
      <c r="D243" s="72">
        <v>2018</v>
      </c>
      <c r="E243" s="72">
        <v>2019</v>
      </c>
      <c r="F243" s="126"/>
      <c r="G243" s="127"/>
      <c r="H243" s="62">
        <f>C103+C113+C119+C128</f>
        <v>490</v>
      </c>
      <c r="I243" s="61"/>
    </row>
    <row r="244" spans="1:9" s="63" customFormat="1" ht="20.25">
      <c r="A244" s="73" t="s">
        <v>73</v>
      </c>
      <c r="B244" s="74">
        <f>C244+D244+E244</f>
        <v>7945.5</v>
      </c>
      <c r="C244" s="75">
        <f>C103+C113+C119+C128+C134+C204</f>
        <v>2648.5</v>
      </c>
      <c r="D244" s="75">
        <f>C104+C114+C120+C129+C205</f>
        <v>2648.5</v>
      </c>
      <c r="E244" s="75">
        <f>C105+C115+C121+C136+C130+C206</f>
        <v>2648.5</v>
      </c>
      <c r="F244" s="91">
        <v>2158.5</v>
      </c>
      <c r="G244" s="72"/>
      <c r="H244" s="62"/>
      <c r="I244" s="62">
        <f>I242-I245</f>
        <v>0</v>
      </c>
    </row>
    <row r="245" spans="1:9" s="63" customFormat="1" ht="20.25" customHeight="1">
      <c r="A245" s="73" t="s">
        <v>74</v>
      </c>
      <c r="B245" s="80">
        <f>C245+D245+E245</f>
        <v>18600</v>
      </c>
      <c r="C245" s="74">
        <f>C110+C116+C122</f>
        <v>6200</v>
      </c>
      <c r="D245" s="74">
        <f>C111+C117+C123</f>
        <v>6200</v>
      </c>
      <c r="E245" s="75">
        <f>C112+C118+C124</f>
        <v>6200</v>
      </c>
      <c r="F245" s="89"/>
      <c r="G245" s="72"/>
      <c r="H245" s="88">
        <f>I242-H246</f>
        <v>0</v>
      </c>
      <c r="I245" s="62">
        <f>C244-F244</f>
        <v>490</v>
      </c>
    </row>
    <row r="246" spans="1:9" s="63" customFormat="1" ht="20.25">
      <c r="A246" s="73" t="s">
        <v>75</v>
      </c>
      <c r="B246" s="80">
        <f>C246+D246+E246</f>
        <v>60000</v>
      </c>
      <c r="C246" s="74">
        <f>C212</f>
        <v>20000</v>
      </c>
      <c r="D246" s="75">
        <f>C213</f>
        <v>20000</v>
      </c>
      <c r="E246" s="75">
        <f>C214</f>
        <v>20000</v>
      </c>
      <c r="F246" s="76"/>
      <c r="G246" s="72"/>
      <c r="H246" s="62">
        <f>D244-F244</f>
        <v>490</v>
      </c>
      <c r="I246" s="61"/>
    </row>
    <row r="247" spans="1:9" s="63" customFormat="1" ht="20.25">
      <c r="A247" s="77" t="s">
        <v>76</v>
      </c>
      <c r="B247" s="81">
        <f>C247+D247+E247</f>
        <v>86545.5</v>
      </c>
      <c r="C247" s="78">
        <f>C244+C245+C246</f>
        <v>28848.5</v>
      </c>
      <c r="D247" s="79">
        <f>D244+D245+D246</f>
        <v>28848.5</v>
      </c>
      <c r="E247" s="79">
        <f>E244+E245+E246</f>
        <v>28848.5</v>
      </c>
      <c r="F247" s="126">
        <v>29229.524</v>
      </c>
      <c r="G247" s="127"/>
      <c r="H247" s="88"/>
      <c r="I247" s="61"/>
    </row>
  </sheetData>
  <sheetProtection selectLockedCells="1" selectUnlockedCells="1"/>
  <mergeCells count="94">
    <mergeCell ref="A43:I43"/>
    <mergeCell ref="A80:A82"/>
    <mergeCell ref="A73:A75"/>
    <mergeCell ref="A67:A69"/>
    <mergeCell ref="A87:I87"/>
    <mergeCell ref="A146:A148"/>
    <mergeCell ref="A143:A145"/>
    <mergeCell ref="I80:I82"/>
    <mergeCell ref="A109:I109"/>
    <mergeCell ref="A92:A94"/>
    <mergeCell ref="I128:I130"/>
    <mergeCell ref="A153:I153"/>
    <mergeCell ref="I131:I133"/>
    <mergeCell ref="I122:I124"/>
    <mergeCell ref="A183:A185"/>
    <mergeCell ref="A134:A136"/>
    <mergeCell ref="A63:A65"/>
    <mergeCell ref="A122:A124"/>
    <mergeCell ref="A119:A121"/>
    <mergeCell ref="I119:I121"/>
    <mergeCell ref="A70:A72"/>
    <mergeCell ref="A107:I107"/>
    <mergeCell ref="I113:I118"/>
    <mergeCell ref="A108:I108"/>
    <mergeCell ref="A197:A199"/>
    <mergeCell ref="A157:A161"/>
    <mergeCell ref="A193:A195"/>
    <mergeCell ref="A166:A168"/>
    <mergeCell ref="A186:A188"/>
    <mergeCell ref="A179:A181"/>
    <mergeCell ref="A176:A178"/>
    <mergeCell ref="A163:A165"/>
    <mergeCell ref="A189:A191"/>
    <mergeCell ref="A170:A172"/>
    <mergeCell ref="A207:I207"/>
    <mergeCell ref="A9:I9"/>
    <mergeCell ref="I11:I13"/>
    <mergeCell ref="A10:I10"/>
    <mergeCell ref="I137:I148"/>
    <mergeCell ref="I110:I112"/>
    <mergeCell ref="A131:A133"/>
    <mergeCell ref="A173:A175"/>
    <mergeCell ref="A140:A142"/>
    <mergeCell ref="A200:A202"/>
    <mergeCell ref="E4:F4"/>
    <mergeCell ref="G4:G5"/>
    <mergeCell ref="A11:A13"/>
    <mergeCell ref="A8:I8"/>
    <mergeCell ref="A29:A31"/>
    <mergeCell ref="B3:B5"/>
    <mergeCell ref="A7:I7"/>
    <mergeCell ref="I14:I16"/>
    <mergeCell ref="D4:D5"/>
    <mergeCell ref="A20:A22"/>
    <mergeCell ref="H1:I1"/>
    <mergeCell ref="A14:A16"/>
    <mergeCell ref="A27:I27"/>
    <mergeCell ref="C3:C5"/>
    <mergeCell ref="H3:H5"/>
    <mergeCell ref="A2:I2"/>
    <mergeCell ref="A3:A5"/>
    <mergeCell ref="A17:A19"/>
    <mergeCell ref="D3:G3"/>
    <mergeCell ref="I3:I5"/>
    <mergeCell ref="F247:G247"/>
    <mergeCell ref="B242:G242"/>
    <mergeCell ref="F243:G243"/>
    <mergeCell ref="A154:A156"/>
    <mergeCell ref="A51:A53"/>
    <mergeCell ref="A113:A115"/>
    <mergeCell ref="A76:A78"/>
    <mergeCell ref="A128:A130"/>
    <mergeCell ref="A125:A127"/>
    <mergeCell ref="A208:A210"/>
    <mergeCell ref="I125:I127"/>
    <mergeCell ref="A137:A139"/>
    <mergeCell ref="I63:I72"/>
    <mergeCell ref="A95:A97"/>
    <mergeCell ref="A106:I106"/>
    <mergeCell ref="I89:I97"/>
    <mergeCell ref="I134:I136"/>
    <mergeCell ref="A110:A112"/>
    <mergeCell ref="A116:A118"/>
    <mergeCell ref="I73:I79"/>
    <mergeCell ref="I29:I31"/>
    <mergeCell ref="A89:A91"/>
    <mergeCell ref="A33:A35"/>
    <mergeCell ref="I33:I35"/>
    <mergeCell ref="A36:A38"/>
    <mergeCell ref="I45:I56"/>
    <mergeCell ref="A48:A50"/>
    <mergeCell ref="A45:A47"/>
    <mergeCell ref="A54:A56"/>
    <mergeCell ref="A61:I61"/>
  </mergeCells>
  <printOptions/>
  <pageMargins left="0.7874015748031497" right="0.3937007874015748" top="0.7086614173228347" bottom="0.31496062992125984" header="0.5118110236220472" footer="0.6299212598425197"/>
  <pageSetup fitToHeight="12" fitToWidth="1" horizontalDpi="600" verticalDpi="600" orientation="landscape" paperSize="9" scale="64" r:id="rId1"/>
  <rowBreaks count="1" manualBreakCount="1">
    <brk id="2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2016-10-11T11:33:50Z</cp:lastPrinted>
  <dcterms:created xsi:type="dcterms:W3CDTF">2012-09-03T04:07:00Z</dcterms:created>
  <dcterms:modified xsi:type="dcterms:W3CDTF">2016-10-12T12:58:24Z</dcterms:modified>
  <cp:category/>
  <cp:version/>
  <cp:contentType/>
  <cp:contentStatus/>
</cp:coreProperties>
</file>