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80" windowWidth="11355" windowHeight="684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подпрограммы'!$A$1:$J$52</definedName>
  </definedNames>
  <calcPr fullCalcOnLoad="1"/>
</workbook>
</file>

<file path=xl/sharedStrings.xml><?xml version="1.0" encoding="utf-8"?>
<sst xmlns="http://schemas.openxmlformats.org/spreadsheetml/2006/main" count="83" uniqueCount="71">
  <si>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</si>
  <si>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</si>
  <si>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</si>
  <si>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</si>
  <si>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</si>
  <si>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</si>
  <si>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</si>
  <si>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</si>
  <si>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</si>
  <si>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</si>
  <si>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</si>
  <si>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</si>
  <si>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МКУ "ГКМХ"</t>
  </si>
  <si>
    <t>2015-2020</t>
  </si>
  <si>
    <t xml:space="preserve"> МКУ "ГКМХ"</t>
  </si>
  <si>
    <t>2015-2017</t>
  </si>
  <si>
    <t>Строительство многоквартирного  жилого дома</t>
  </si>
  <si>
    <t>2018-2020</t>
  </si>
  <si>
    <t>Итого по подпрограмме</t>
  </si>
  <si>
    <t xml:space="preserve">Проектно-изыскательские  работы (ПИР) на строительство  многоквартирного дома </t>
  </si>
  <si>
    <t>Строительство многоквартирного дома  (начало)</t>
  </si>
  <si>
    <t>Строительство многоквартирного дом  (завершение)</t>
  </si>
  <si>
    <t xml:space="preserve">Мероприятия на период 2015-2017 г.г., в том числе  </t>
  </si>
  <si>
    <t>2.</t>
  </si>
  <si>
    <t>1.</t>
  </si>
  <si>
    <t xml:space="preserve">Мероприятия на период 2018-2020 г.г., в том числе  </t>
  </si>
  <si>
    <t>Обеспечение жильем 19 семей, признанных в установленном порядке  нуждающимися в  жилых помещениях по договорам социального найма</t>
  </si>
  <si>
    <t>КУМИ,                  МКУ "ГКМХ"</t>
  </si>
  <si>
    <t>И. В. Лушникова, 3 42 95</t>
  </si>
  <si>
    <t>Обеспечение жильем 35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</si>
  <si>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Обеспечение жильем 36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</si>
  <si>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 xml:space="preserve"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 (мероприятие, предусматривает выделение  средств местного бюджета на софинансирование мероприятий подпрограммы  "Социальное жилье государственной  программы Владимирской области «Обеспечение доступным и комфортным жильем населения  Владимирской области»), </t>
  </si>
  <si>
    <t xml:space="preserve">Улучшение  жилищных условий 2 семьям,признанным в установленном порядке  нуждающимися и состоящими  на учете на улучшение  жилищных условий </t>
  </si>
  <si>
    <t>Администрация ЗАТО г. Радужный                 МКУ "ГКМХ"</t>
  </si>
  <si>
    <t>Мероприятие предусматривает реализацию использования преимущественного права покупки администрацией ЗАТО г. Радужный  в порядке, предусмотренном статьей 250 Гражданского кодекса Российской Федерации и п.6 статьи 42 Жилищного кодекса, в том числе:</t>
  </si>
  <si>
    <t>комнаты площадью 16,3 кв. м в квартире по адресу: 3 квартал, дом 3, квартира  3 (определение Собинского городского суда Владимирской области от 24.03.2015 № Р_2-87/2015)</t>
  </si>
  <si>
    <t xml:space="preserve">Администрация ЗАТО г. Радужный 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</si>
  <si>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</t>
  </si>
  <si>
    <t xml:space="preserve">комнаты площадью 17,1 кв. в коммунальной квартире, расположенной по адресу:  1 квартал, дом 36, квартира  № 49 </t>
  </si>
  <si>
    <t xml:space="preserve">1.1. Строительство жилья </t>
  </si>
  <si>
    <t>Цель: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</si>
  <si>
    <t>Задача: Увеличение объемов ввода жилья,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</si>
  <si>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 xml:space="preserve">1.2.  Приобретение  жилья </t>
  </si>
  <si>
    <t>Задача: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</si>
  <si>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>1.2.1.</t>
  </si>
  <si>
    <t>1.2.2.</t>
  </si>
  <si>
    <t xml:space="preserve">2.1. Строительство жилья </t>
  </si>
  <si>
    <t>1.1.1.</t>
  </si>
  <si>
    <t>2.1.1.</t>
  </si>
  <si>
    <t>2.1.2.</t>
  </si>
  <si>
    <t>2.1.3.</t>
  </si>
  <si>
    <t>2.1.4.</t>
  </si>
  <si>
    <t>2.2. Приобретение жилья</t>
  </si>
  <si>
    <t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</t>
  </si>
  <si>
    <t>2.2.1.</t>
  </si>
  <si>
    <t>2.2.2.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</si>
  <si>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Строительство многоквартирного жилого дома в 3 квартале  (выполнение сезонных работ по благоустройству территории )</t>
  </si>
  <si>
    <t>Строительство многоквартирных  жилых  домов, в том числе:</t>
  </si>
  <si>
    <t>1.1.1.1</t>
  </si>
  <si>
    <t>1.1.1.2.</t>
  </si>
  <si>
    <t>1.1.1.3.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</si>
  <si>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</si>
  <si>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t>Проектно-изыскательские работы на строительство здания среднеэтажного  многоквартирного  жилого дома № 2 в 7/3 квартале г. Радужного Владимирской област ; и на   на строительство  многоквартирного  жилого дома 9 квартала</t>
  </si>
  <si>
    <t>комната  площадью  11,8 кв. м в квартире, расположенной  по адресу: 9 квартал, дом 8, квартира № 205 (определение Собинского городского суда Владимирской области от  13.03.2017 № 2-2-98/2017)</t>
  </si>
  <si>
    <t>1.2.2.1.</t>
  </si>
  <si>
    <t>1.2.2.2.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</si>
  <si>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условий, в том числе:</t>
  </si>
  <si>
    <t>комната № 802"Б" в жилом помещении № 802, расположенном по адресу 9 квартал, дом № 8, г. Радужный, Владимирской области</t>
  </si>
  <si>
    <t>Перечень мероприятий подпрограммы 5 "Социальное жилье ЗАТО г.Радужный"</t>
  </si>
  <si>
    <t>к подпрограмме 5 "Социальное жилье ЗАТО г.Радужный"</t>
  </si>
  <si>
    <t xml:space="preserve">Приложение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</si>
</sst>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#,##0.000"/>
    <numFmt numFmtId="173" formatCode="#,##0.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68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 horizontal="center" vertical="top" wrapText="1"/>
    </xf>
    <xf numFmtId="168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173" fontId="1" fillId="0" borderId="11" xfId="0" applyNumberFormat="1" applyFont="1" applyFill="1" applyBorder="1" applyAlignment="1">
      <alignment vertical="top" wrapText="1"/>
    </xf>
    <xf numFmtId="173" fontId="1" fillId="0" borderId="13" xfId="0" applyNumberFormat="1" applyFont="1" applyFill="1" applyBorder="1" applyAlignment="1">
      <alignment vertical="top" wrapText="1"/>
    </xf>
    <xf numFmtId="173" fontId="1" fillId="0" borderId="12" xfId="0" applyNumberFormat="1" applyFont="1" applyFill="1" applyBorder="1" applyAlignment="1">
      <alignment vertical="top" wrapText="1"/>
    </xf>
    <xf numFmtId="0" fontId="0" fillId="32" borderId="0" xfId="0" applyFill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Normal="75" zoomScaleSheetLayoutView="100" zoomScalePageLayoutView="0" workbookViewId="0" topLeftCell="A36">
      <selection activeCell="B39" sqref="B39"/>
    </sheetView>
  </sheetViews>
  <sheetFormatPr defaultColWidth="9.00390625" defaultRowHeight="12.75"/>
  <cols>
    <col min="1" max="1" width="7.625" style="9" customWidth="1"/>
    <col min="2" max="2" width="41.75390625" style="9" customWidth="1"/>
    <col min="3" max="3" width="14.375" style="9" customWidth="1"/>
    <col min="4" max="4" width="17.625" style="9" customWidth="1"/>
    <col min="5" max="5" width="13.00390625" style="9" customWidth="1"/>
    <col min="6" max="6" width="17.25390625" style="9" customWidth="1"/>
    <col min="7" max="7" width="15.625" style="9" customWidth="1"/>
    <col min="8" max="8" width="16.125" style="9" customWidth="1"/>
    <col min="9" max="9" width="16.875" style="9" customWidth="1"/>
    <col min="10" max="10" width="28.75390625" style="9" customWidth="1"/>
    <col min="11" max="11" width="11.625" style="9" bestFit="1" customWidth="1"/>
    <col min="12" max="16384" width="9.125" style="9" customWidth="1"/>
  </cols>
  <sheetData>
    <row r="1" spans="1:10" ht="15.75">
      <c r="A1" s="2"/>
      <c r="B1" s="2"/>
      <c r="C1" s="2"/>
      <c r="D1" s="2"/>
      <c r="E1" s="2"/>
      <c r="F1" s="2"/>
      <c r="G1" s="2"/>
      <c r="H1" s="45" t="s">
        <v>70</v>
      </c>
      <c r="I1" s="45"/>
      <c r="J1" s="45"/>
    </row>
    <row r="2" spans="1:10" ht="21.75" customHeight="1">
      <c r="A2" s="11"/>
      <c r="B2" s="7"/>
      <c r="C2" s="7"/>
      <c r="D2" s="7"/>
      <c r="E2" s="7"/>
      <c r="F2" s="7"/>
      <c r="G2" s="7"/>
      <c r="H2" s="45" t="s">
        <v>69</v>
      </c>
      <c r="I2" s="45"/>
      <c r="J2" s="45"/>
    </row>
    <row r="3" spans="1:10" ht="15.75">
      <c r="A3" s="5"/>
      <c r="B3" s="5"/>
      <c r="C3" s="5"/>
      <c r="D3" s="5"/>
      <c r="E3" s="5"/>
      <c r="F3" s="5"/>
      <c r="G3" s="5"/>
      <c r="H3" s="56"/>
      <c r="I3" s="56"/>
      <c r="J3" s="56"/>
    </row>
    <row r="4" spans="1:10" ht="15.75">
      <c r="A4" s="5"/>
      <c r="B4" s="5"/>
      <c r="C4" s="5"/>
      <c r="D4" s="5"/>
      <c r="E4" s="5"/>
      <c r="F4" s="5"/>
      <c r="G4" s="5"/>
      <c r="H4" s="56"/>
      <c r="I4" s="56"/>
      <c r="J4" s="56"/>
    </row>
    <row r="5" spans="1:10" ht="20.25">
      <c r="A5" s="47" t="s">
        <v>68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7.25" customHeight="1">
      <c r="A6" s="50" t="s">
        <v>2</v>
      </c>
      <c r="B6" s="46" t="s">
        <v>0</v>
      </c>
      <c r="C6" s="46" t="s">
        <v>1</v>
      </c>
      <c r="D6" s="46" t="s">
        <v>8</v>
      </c>
      <c r="E6" s="46" t="s">
        <v>5</v>
      </c>
      <c r="F6" s="46"/>
      <c r="G6" s="46"/>
      <c r="H6" s="46"/>
      <c r="I6" s="46" t="s">
        <v>10</v>
      </c>
      <c r="J6" s="46" t="s">
        <v>11</v>
      </c>
    </row>
    <row r="7" spans="1:10" ht="25.5" customHeight="1">
      <c r="A7" s="50"/>
      <c r="B7" s="46"/>
      <c r="C7" s="46"/>
      <c r="D7" s="46"/>
      <c r="E7" s="46" t="s">
        <v>6</v>
      </c>
      <c r="F7" s="46" t="s">
        <v>9</v>
      </c>
      <c r="G7" s="46"/>
      <c r="H7" s="46" t="s">
        <v>7</v>
      </c>
      <c r="I7" s="46"/>
      <c r="J7" s="46"/>
    </row>
    <row r="8" spans="1:10" ht="58.5" customHeight="1">
      <c r="A8" s="50"/>
      <c r="B8" s="46"/>
      <c r="C8" s="46"/>
      <c r="D8" s="46"/>
      <c r="E8" s="46"/>
      <c r="F8" s="6" t="s">
        <v>3</v>
      </c>
      <c r="G8" s="6" t="s">
        <v>4</v>
      </c>
      <c r="H8" s="46"/>
      <c r="I8" s="46"/>
      <c r="J8" s="46"/>
    </row>
    <row r="9" spans="1:10" ht="17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1" ht="41.25" customHeight="1">
      <c r="A10" s="4" t="s">
        <v>24</v>
      </c>
      <c r="B10" s="12" t="s">
        <v>22</v>
      </c>
      <c r="C10" s="13" t="s">
        <v>15</v>
      </c>
      <c r="D10" s="14">
        <f>E10+F10+G10</f>
        <v>34471.91358</v>
      </c>
      <c r="E10" s="13"/>
      <c r="F10" s="14">
        <f>F14+F22</f>
        <v>22522</v>
      </c>
      <c r="G10" s="14">
        <f>G14+G22+G26</f>
        <v>11949.913579999999</v>
      </c>
      <c r="H10" s="13"/>
      <c r="I10" s="13"/>
      <c r="J10" s="13"/>
      <c r="K10" s="39"/>
    </row>
    <row r="11" spans="1:10" ht="18.75" customHeight="1">
      <c r="A11" s="64" t="s">
        <v>39</v>
      </c>
      <c r="B11" s="65"/>
      <c r="C11" s="65"/>
      <c r="D11" s="65"/>
      <c r="E11" s="65"/>
      <c r="F11" s="65"/>
      <c r="G11" s="65"/>
      <c r="H11" s="65"/>
      <c r="I11" s="65"/>
      <c r="J11" s="66"/>
    </row>
    <row r="12" spans="1:10" ht="57.75" customHeight="1">
      <c r="A12" s="60" t="s">
        <v>40</v>
      </c>
      <c r="B12" s="61"/>
      <c r="C12" s="61"/>
      <c r="D12" s="61"/>
      <c r="E12" s="61"/>
      <c r="F12" s="61"/>
      <c r="G12" s="61"/>
      <c r="H12" s="61"/>
      <c r="I12" s="61"/>
      <c r="J12" s="62"/>
    </row>
    <row r="13" spans="1:10" ht="57.75" customHeight="1">
      <c r="A13" s="60" t="s">
        <v>41</v>
      </c>
      <c r="B13" s="61"/>
      <c r="C13" s="61"/>
      <c r="D13" s="61"/>
      <c r="E13" s="61"/>
      <c r="F13" s="61"/>
      <c r="G13" s="61"/>
      <c r="H13" s="61"/>
      <c r="I13" s="61"/>
      <c r="J13" s="62"/>
    </row>
    <row r="14" spans="1:10" ht="32.25" customHeight="1">
      <c r="A14" s="26" t="s">
        <v>47</v>
      </c>
      <c r="B14" s="16" t="s">
        <v>57</v>
      </c>
      <c r="C14" s="13" t="s">
        <v>15</v>
      </c>
      <c r="D14" s="14">
        <f>SUM(D15:D17)</f>
        <v>5655.453839999999</v>
      </c>
      <c r="E14" s="14"/>
      <c r="F14" s="13">
        <f>SUM(F15:F17)</f>
        <v>0</v>
      </c>
      <c r="G14" s="14">
        <f>SUM(G15:G17)</f>
        <v>5655.453839999999</v>
      </c>
      <c r="H14" s="13"/>
      <c r="I14" s="51" t="s">
        <v>14</v>
      </c>
      <c r="J14" s="57" t="s">
        <v>29</v>
      </c>
    </row>
    <row r="15" spans="1:10" ht="130.5" customHeight="1">
      <c r="A15" s="26" t="s">
        <v>58</v>
      </c>
      <c r="B15" s="16" t="s">
        <v>56</v>
      </c>
      <c r="C15" s="13">
        <v>2015</v>
      </c>
      <c r="D15" s="13">
        <f>SUM(E15:H15)</f>
        <v>4099.81788</v>
      </c>
      <c r="E15" s="13"/>
      <c r="F15" s="13"/>
      <c r="G15" s="13">
        <v>4099.81788</v>
      </c>
      <c r="H15" s="13"/>
      <c r="I15" s="51"/>
      <c r="J15" s="58"/>
    </row>
    <row r="16" spans="1:10" s="10" customFormat="1" ht="188.25" customHeight="1">
      <c r="A16" s="26" t="s">
        <v>59</v>
      </c>
      <c r="B16" s="16" t="s">
        <v>61</v>
      </c>
      <c r="C16" s="12">
        <v>2016</v>
      </c>
      <c r="D16" s="13">
        <f>SUM(E16:H16)</f>
        <v>905.63596</v>
      </c>
      <c r="E16" s="12"/>
      <c r="F16" s="12">
        <v>0</v>
      </c>
      <c r="G16" s="12">
        <v>905.63596</v>
      </c>
      <c r="H16" s="12"/>
      <c r="I16" s="51"/>
      <c r="J16" s="58"/>
    </row>
    <row r="17" spans="1:11" s="10" customFormat="1" ht="123.75" customHeight="1">
      <c r="A17" s="26" t="s">
        <v>60</v>
      </c>
      <c r="B17" s="16" t="s">
        <v>62</v>
      </c>
      <c r="C17" s="12">
        <v>2017</v>
      </c>
      <c r="D17" s="13">
        <f>SUM(E17:H17)</f>
        <v>650</v>
      </c>
      <c r="E17" s="12"/>
      <c r="F17" s="12">
        <v>0</v>
      </c>
      <c r="G17" s="12">
        <v>650</v>
      </c>
      <c r="H17" s="12"/>
      <c r="I17" s="51"/>
      <c r="J17" s="59"/>
      <c r="K17" s="44">
        <v>2000</v>
      </c>
    </row>
    <row r="18" spans="1:10" s="10" customFormat="1" ht="34.5" customHeight="1">
      <c r="A18" s="67" t="s">
        <v>42</v>
      </c>
      <c r="B18" s="68"/>
      <c r="C18" s="68"/>
      <c r="D18" s="68"/>
      <c r="E18" s="68"/>
      <c r="F18" s="68"/>
      <c r="G18" s="68"/>
      <c r="H18" s="68"/>
      <c r="I18" s="68"/>
      <c r="J18" s="69"/>
    </row>
    <row r="19" spans="1:10" s="10" customFormat="1" ht="34.5" customHeight="1">
      <c r="A19" s="60" t="s">
        <v>40</v>
      </c>
      <c r="B19" s="61"/>
      <c r="C19" s="61"/>
      <c r="D19" s="61"/>
      <c r="E19" s="61"/>
      <c r="F19" s="61"/>
      <c r="G19" s="61"/>
      <c r="H19" s="61"/>
      <c r="I19" s="61"/>
      <c r="J19" s="62"/>
    </row>
    <row r="20" spans="1:10" s="10" customFormat="1" ht="34.5" customHeight="1">
      <c r="A20" s="60" t="s">
        <v>43</v>
      </c>
      <c r="B20" s="61"/>
      <c r="C20" s="61"/>
      <c r="D20" s="61"/>
      <c r="E20" s="61"/>
      <c r="F20" s="61"/>
      <c r="G20" s="61"/>
      <c r="H20" s="61"/>
      <c r="I20" s="61"/>
      <c r="J20" s="62"/>
    </row>
    <row r="21" spans="1:10" s="10" customFormat="1" ht="34.5" customHeight="1">
      <c r="A21" s="24"/>
      <c r="B21" s="15"/>
      <c r="C21" s="12"/>
      <c r="D21" s="13"/>
      <c r="E21" s="12"/>
      <c r="F21" s="12"/>
      <c r="G21" s="12"/>
      <c r="H21" s="12"/>
      <c r="I21" s="12"/>
      <c r="J21" s="23"/>
    </row>
    <row r="22" spans="1:11" s="10" customFormat="1" ht="48" customHeight="1">
      <c r="A22" s="53" t="s">
        <v>44</v>
      </c>
      <c r="B22" s="52" t="s">
        <v>31</v>
      </c>
      <c r="C22" s="13" t="s">
        <v>15</v>
      </c>
      <c r="D22" s="13">
        <f>E22+F22+G22</f>
        <v>26496.45974</v>
      </c>
      <c r="E22" s="12"/>
      <c r="F22" s="12">
        <f>F23+F24+F25</f>
        <v>22522</v>
      </c>
      <c r="G22" s="12">
        <f>G23+G24+G25</f>
        <v>3974.45974</v>
      </c>
      <c r="H22" s="12"/>
      <c r="I22" s="51" t="s">
        <v>27</v>
      </c>
      <c r="J22" s="52" t="s">
        <v>26</v>
      </c>
      <c r="K22" s="10">
        <f>F22+G22</f>
        <v>26496.45974</v>
      </c>
    </row>
    <row r="23" spans="1:10" s="10" customFormat="1" ht="52.5" customHeight="1">
      <c r="A23" s="53"/>
      <c r="B23" s="52"/>
      <c r="C23" s="12">
        <v>2015</v>
      </c>
      <c r="D23" s="13">
        <f aca="true" t="shared" si="0" ref="D23:D33">E23+F23+G23</f>
        <v>26496.45974</v>
      </c>
      <c r="E23" s="12"/>
      <c r="F23" s="12">
        <v>22522</v>
      </c>
      <c r="G23" s="12">
        <v>3974.45974</v>
      </c>
      <c r="H23" s="12"/>
      <c r="I23" s="51"/>
      <c r="J23" s="52"/>
    </row>
    <row r="24" spans="1:10" s="10" customFormat="1" ht="62.25" customHeight="1">
      <c r="A24" s="53"/>
      <c r="B24" s="52"/>
      <c r="C24" s="12">
        <v>2016</v>
      </c>
      <c r="D24" s="13">
        <f t="shared" si="0"/>
        <v>0</v>
      </c>
      <c r="E24" s="12"/>
      <c r="F24" s="12"/>
      <c r="G24" s="12">
        <v>0</v>
      </c>
      <c r="H24" s="12"/>
      <c r="I24" s="51"/>
      <c r="J24" s="52"/>
    </row>
    <row r="25" spans="1:11" s="10" customFormat="1" ht="47.25" customHeight="1">
      <c r="A25" s="53"/>
      <c r="B25" s="52"/>
      <c r="C25" s="12">
        <v>2017</v>
      </c>
      <c r="D25" s="13">
        <f t="shared" si="0"/>
        <v>0</v>
      </c>
      <c r="E25" s="12"/>
      <c r="F25" s="12"/>
      <c r="G25" s="12">
        <v>0</v>
      </c>
      <c r="H25" s="12"/>
      <c r="I25" s="51"/>
      <c r="J25" s="52"/>
      <c r="K25" s="38">
        <f>D22+D26+D14</f>
        <v>34471.91358</v>
      </c>
    </row>
    <row r="26" spans="1:10" s="10" customFormat="1" ht="89.25" customHeight="1">
      <c r="A26" s="25" t="s">
        <v>45</v>
      </c>
      <c r="B26" s="20" t="s">
        <v>66</v>
      </c>
      <c r="C26" s="12" t="s">
        <v>15</v>
      </c>
      <c r="D26" s="13">
        <f t="shared" si="0"/>
        <v>2320</v>
      </c>
      <c r="E26" s="12"/>
      <c r="F26" s="12"/>
      <c r="G26" s="12">
        <f>G27+G32+G33</f>
        <v>2320</v>
      </c>
      <c r="H26" s="12"/>
      <c r="I26" s="21"/>
      <c r="J26" s="74" t="s">
        <v>32</v>
      </c>
    </row>
    <row r="27" spans="1:10" s="10" customFormat="1" ht="130.5" customHeight="1">
      <c r="A27" s="22" t="s">
        <v>64</v>
      </c>
      <c r="B27" s="20" t="s">
        <v>34</v>
      </c>
      <c r="C27" s="12" t="s">
        <v>15</v>
      </c>
      <c r="D27" s="13">
        <f>E27+F27+G27</f>
        <v>2320</v>
      </c>
      <c r="E27" s="12"/>
      <c r="F27" s="12"/>
      <c r="G27" s="12">
        <f>G28+G29+G30+G31</f>
        <v>2320</v>
      </c>
      <c r="H27" s="12"/>
      <c r="I27" s="21" t="s">
        <v>36</v>
      </c>
      <c r="J27" s="75"/>
    </row>
    <row r="28" spans="1:10" s="10" customFormat="1" ht="85.5" customHeight="1">
      <c r="A28" s="22"/>
      <c r="B28" s="20" t="s">
        <v>35</v>
      </c>
      <c r="C28" s="12">
        <v>2015</v>
      </c>
      <c r="D28" s="13">
        <f t="shared" si="0"/>
        <v>700</v>
      </c>
      <c r="E28" s="12"/>
      <c r="F28" s="12"/>
      <c r="G28" s="12">
        <v>700</v>
      </c>
      <c r="H28" s="12"/>
      <c r="I28" s="21" t="s">
        <v>36</v>
      </c>
      <c r="J28" s="75"/>
    </row>
    <row r="29" spans="1:10" s="10" customFormat="1" ht="65.25" customHeight="1">
      <c r="A29" s="22"/>
      <c r="B29" s="20" t="s">
        <v>38</v>
      </c>
      <c r="C29" s="12">
        <v>2015</v>
      </c>
      <c r="D29" s="13">
        <f t="shared" si="0"/>
        <v>750</v>
      </c>
      <c r="E29" s="12"/>
      <c r="F29" s="12"/>
      <c r="G29" s="12">
        <v>750</v>
      </c>
      <c r="H29" s="12"/>
      <c r="I29" s="21" t="s">
        <v>36</v>
      </c>
      <c r="J29" s="75"/>
    </row>
    <row r="30" spans="1:10" s="10" customFormat="1" ht="93.75" customHeight="1">
      <c r="A30" s="22"/>
      <c r="B30" s="20" t="s">
        <v>63</v>
      </c>
      <c r="C30" s="12">
        <v>2017</v>
      </c>
      <c r="D30" s="13">
        <f t="shared" si="0"/>
        <v>300</v>
      </c>
      <c r="E30" s="12"/>
      <c r="F30" s="12"/>
      <c r="G30" s="12">
        <v>300</v>
      </c>
      <c r="H30" s="12"/>
      <c r="I30" s="21" t="s">
        <v>36</v>
      </c>
      <c r="J30" s="75"/>
    </row>
    <row r="31" spans="1:10" s="10" customFormat="1" ht="80.25" customHeight="1">
      <c r="A31" s="22"/>
      <c r="B31" s="20" t="s">
        <v>67</v>
      </c>
      <c r="C31" s="12">
        <v>2017</v>
      </c>
      <c r="D31" s="13">
        <f t="shared" si="0"/>
        <v>570</v>
      </c>
      <c r="E31" s="12"/>
      <c r="F31" s="12"/>
      <c r="G31" s="12">
        <v>570</v>
      </c>
      <c r="H31" s="12"/>
      <c r="I31" s="21"/>
      <c r="J31" s="75"/>
    </row>
    <row r="32" spans="1:10" s="10" customFormat="1" ht="39.75" customHeight="1">
      <c r="A32" s="54" t="s">
        <v>65</v>
      </c>
      <c r="B32" s="70" t="s">
        <v>37</v>
      </c>
      <c r="C32" s="12">
        <v>2016</v>
      </c>
      <c r="D32" s="13">
        <f t="shared" si="0"/>
        <v>0</v>
      </c>
      <c r="E32" s="12"/>
      <c r="F32" s="12"/>
      <c r="G32" s="12">
        <v>0</v>
      </c>
      <c r="H32" s="12"/>
      <c r="I32" s="72" t="s">
        <v>33</v>
      </c>
      <c r="J32" s="75"/>
    </row>
    <row r="33" spans="1:10" s="10" customFormat="1" ht="42" customHeight="1">
      <c r="A33" s="55"/>
      <c r="B33" s="71"/>
      <c r="C33" s="12">
        <v>2017</v>
      </c>
      <c r="D33" s="13">
        <f t="shared" si="0"/>
        <v>0</v>
      </c>
      <c r="E33" s="12"/>
      <c r="F33" s="12"/>
      <c r="G33" s="12">
        <v>0</v>
      </c>
      <c r="H33" s="12"/>
      <c r="I33" s="73"/>
      <c r="J33" s="76"/>
    </row>
    <row r="34" spans="1:11" s="10" customFormat="1" ht="36.75" customHeight="1">
      <c r="A34" s="6" t="s">
        <v>23</v>
      </c>
      <c r="B34" s="12" t="s">
        <v>25</v>
      </c>
      <c r="C34" s="12" t="s">
        <v>17</v>
      </c>
      <c r="D34" s="13">
        <f>E34+F34+G34</f>
        <v>116000</v>
      </c>
      <c r="E34" s="12"/>
      <c r="F34" s="12">
        <f>F36</f>
        <v>76000</v>
      </c>
      <c r="G34" s="12">
        <f>G36+G41+G42</f>
        <v>40000</v>
      </c>
      <c r="H34" s="12"/>
      <c r="I34" s="12"/>
      <c r="J34" s="15"/>
      <c r="K34" s="10">
        <f>F34+G34</f>
        <v>116000</v>
      </c>
    </row>
    <row r="35" spans="1:10" s="10" customFormat="1" ht="36.75" customHeight="1">
      <c r="A35" s="60" t="s">
        <v>46</v>
      </c>
      <c r="B35" s="61"/>
      <c r="C35" s="61"/>
      <c r="D35" s="61"/>
      <c r="E35" s="61"/>
      <c r="F35" s="61"/>
      <c r="G35" s="61"/>
      <c r="H35" s="61"/>
      <c r="I35" s="61"/>
      <c r="J35" s="62"/>
    </row>
    <row r="36" spans="1:10" s="10" customFormat="1" ht="34.5" customHeight="1">
      <c r="A36" s="26" t="s">
        <v>48</v>
      </c>
      <c r="B36" s="15" t="s">
        <v>16</v>
      </c>
      <c r="C36" s="12" t="s">
        <v>17</v>
      </c>
      <c r="D36" s="13">
        <f>SUM(D37:D39)</f>
        <v>116000</v>
      </c>
      <c r="E36" s="12"/>
      <c r="F36" s="12">
        <f>SUM(F37:F39)</f>
        <v>76000</v>
      </c>
      <c r="G36" s="12">
        <f>SUM(G37:G39)</f>
        <v>40000</v>
      </c>
      <c r="H36" s="12"/>
      <c r="I36" s="51" t="s">
        <v>12</v>
      </c>
      <c r="J36" s="48" t="s">
        <v>30</v>
      </c>
    </row>
    <row r="37" spans="1:10" s="10" customFormat="1" ht="51.75" customHeight="1">
      <c r="A37" s="26" t="s">
        <v>49</v>
      </c>
      <c r="B37" s="15" t="s">
        <v>19</v>
      </c>
      <c r="C37" s="12">
        <v>2018</v>
      </c>
      <c r="D37" s="13">
        <f>SUM(E37:H37)</f>
        <v>5000</v>
      </c>
      <c r="E37" s="12"/>
      <c r="F37" s="12"/>
      <c r="G37" s="12">
        <v>5000</v>
      </c>
      <c r="H37" s="12"/>
      <c r="I37" s="51"/>
      <c r="J37" s="48"/>
    </row>
    <row r="38" spans="1:10" s="10" customFormat="1" ht="40.5" customHeight="1">
      <c r="A38" s="26" t="s">
        <v>50</v>
      </c>
      <c r="B38" s="15" t="s">
        <v>20</v>
      </c>
      <c r="C38" s="12">
        <v>2019</v>
      </c>
      <c r="D38" s="13">
        <f>SUM(E38:H38)</f>
        <v>0</v>
      </c>
      <c r="E38" s="12"/>
      <c r="F38" s="12">
        <v>0</v>
      </c>
      <c r="G38" s="12">
        <v>0</v>
      </c>
      <c r="H38" s="12"/>
      <c r="I38" s="51"/>
      <c r="J38" s="48"/>
    </row>
    <row r="39" spans="1:10" s="10" customFormat="1" ht="36" customHeight="1">
      <c r="A39" s="26" t="s">
        <v>51</v>
      </c>
      <c r="B39" s="15" t="s">
        <v>21</v>
      </c>
      <c r="C39" s="12">
        <v>2020</v>
      </c>
      <c r="D39" s="13">
        <f>SUM(E39:H39)</f>
        <v>111000</v>
      </c>
      <c r="E39" s="12"/>
      <c r="F39" s="12">
        <v>76000</v>
      </c>
      <c r="G39" s="12">
        <v>35000</v>
      </c>
      <c r="H39" s="12"/>
      <c r="I39" s="51"/>
      <c r="J39" s="48"/>
    </row>
    <row r="40" spans="1:10" s="10" customFormat="1" ht="36" customHeight="1">
      <c r="A40" s="63" t="s">
        <v>52</v>
      </c>
      <c r="B40" s="63"/>
      <c r="C40" s="63"/>
      <c r="D40" s="63"/>
      <c r="E40" s="63"/>
      <c r="F40" s="63"/>
      <c r="G40" s="63"/>
      <c r="H40" s="63"/>
      <c r="I40" s="63"/>
      <c r="J40" s="63"/>
    </row>
    <row r="41" spans="1:10" s="10" customFormat="1" ht="88.5" customHeight="1">
      <c r="A41" s="26" t="s">
        <v>54</v>
      </c>
      <c r="B41" s="15" t="s">
        <v>53</v>
      </c>
      <c r="C41" s="12" t="s">
        <v>17</v>
      </c>
      <c r="D41" s="13">
        <f>SUM(E41:H41)</f>
        <v>0</v>
      </c>
      <c r="E41" s="12"/>
      <c r="F41" s="12"/>
      <c r="G41" s="12">
        <v>0</v>
      </c>
      <c r="H41" s="12"/>
      <c r="I41" s="12"/>
      <c r="J41" s="15"/>
    </row>
    <row r="42" spans="1:10" s="10" customFormat="1" ht="81.75" customHeight="1">
      <c r="A42" s="26" t="s">
        <v>55</v>
      </c>
      <c r="B42" s="15" t="s">
        <v>37</v>
      </c>
      <c r="C42" s="12" t="s">
        <v>17</v>
      </c>
      <c r="D42" s="13">
        <f>SUM(E42:H42)</f>
        <v>0</v>
      </c>
      <c r="E42" s="12"/>
      <c r="F42" s="12"/>
      <c r="G42" s="12">
        <v>0</v>
      </c>
      <c r="H42" s="12"/>
      <c r="I42" s="12"/>
      <c r="J42" s="40"/>
    </row>
    <row r="43" spans="1:10" s="10" customFormat="1" ht="28.5" customHeight="1">
      <c r="A43" s="27"/>
      <c r="B43" s="48" t="s">
        <v>18</v>
      </c>
      <c r="C43" s="12">
        <v>2015</v>
      </c>
      <c r="D43" s="35">
        <f>E43+F43+G43</f>
        <v>32046.27762</v>
      </c>
      <c r="E43" s="35">
        <f>E15</f>
        <v>0</v>
      </c>
      <c r="F43" s="35">
        <f>F15+F23+F27</f>
        <v>22522</v>
      </c>
      <c r="G43" s="35">
        <f>G15+G23+G28+G29</f>
        <v>9524.277619999999</v>
      </c>
      <c r="H43" s="35"/>
      <c r="I43" s="49"/>
      <c r="J43" s="41"/>
    </row>
    <row r="44" spans="1:10" s="10" customFormat="1" ht="28.5" customHeight="1">
      <c r="A44" s="27"/>
      <c r="B44" s="48"/>
      <c r="C44" s="12">
        <v>2016</v>
      </c>
      <c r="D44" s="35">
        <f>D16</f>
        <v>905.63596</v>
      </c>
      <c r="E44" s="35">
        <f>E16</f>
        <v>0</v>
      </c>
      <c r="F44" s="35">
        <f>F16</f>
        <v>0</v>
      </c>
      <c r="G44" s="35">
        <f>G16+G24+G32</f>
        <v>905.63596</v>
      </c>
      <c r="H44" s="35"/>
      <c r="I44" s="49"/>
      <c r="J44" s="42"/>
    </row>
    <row r="45" spans="1:10" s="10" customFormat="1" ht="28.5" customHeight="1">
      <c r="A45" s="27"/>
      <c r="B45" s="48"/>
      <c r="C45" s="12">
        <v>2017</v>
      </c>
      <c r="D45" s="35">
        <f>E45+F45+G45+H45</f>
        <v>1520</v>
      </c>
      <c r="E45" s="36">
        <f>E17</f>
        <v>0</v>
      </c>
      <c r="F45" s="36">
        <f>F17</f>
        <v>0</v>
      </c>
      <c r="G45" s="36">
        <f>G17+G25+G30+G31</f>
        <v>1520</v>
      </c>
      <c r="H45" s="35"/>
      <c r="I45" s="49"/>
      <c r="J45" s="42"/>
    </row>
    <row r="46" spans="1:10" s="10" customFormat="1" ht="28.5" customHeight="1">
      <c r="A46" s="27"/>
      <c r="B46" s="48"/>
      <c r="C46" s="12">
        <v>2018</v>
      </c>
      <c r="D46" s="35">
        <f>E46+F46+G46+H46</f>
        <v>5000</v>
      </c>
      <c r="E46" s="36">
        <f aca="true" t="shared" si="1" ref="E46:G48">E37</f>
        <v>0</v>
      </c>
      <c r="F46" s="36">
        <f>F37</f>
        <v>0</v>
      </c>
      <c r="G46" s="36">
        <f>G37</f>
        <v>5000</v>
      </c>
      <c r="H46" s="35"/>
      <c r="I46" s="49"/>
      <c r="J46" s="42"/>
    </row>
    <row r="47" spans="1:10" s="10" customFormat="1" ht="28.5" customHeight="1">
      <c r="A47" s="27"/>
      <c r="B47" s="48"/>
      <c r="C47" s="12">
        <v>2019</v>
      </c>
      <c r="D47" s="35">
        <f>E47+F47+G47+H47</f>
        <v>0</v>
      </c>
      <c r="E47" s="36">
        <f t="shared" si="1"/>
        <v>0</v>
      </c>
      <c r="F47" s="36">
        <f t="shared" si="1"/>
        <v>0</v>
      </c>
      <c r="G47" s="36">
        <f t="shared" si="1"/>
        <v>0</v>
      </c>
      <c r="H47" s="35"/>
      <c r="I47" s="49"/>
      <c r="J47" s="42"/>
    </row>
    <row r="48" spans="1:10" s="10" customFormat="1" ht="28.5" customHeight="1">
      <c r="A48" s="27"/>
      <c r="B48" s="48"/>
      <c r="C48" s="12">
        <v>2020</v>
      </c>
      <c r="D48" s="35">
        <f>E48+F48+G48+H48</f>
        <v>111000</v>
      </c>
      <c r="E48" s="36">
        <f t="shared" si="1"/>
        <v>0</v>
      </c>
      <c r="F48" s="36">
        <f t="shared" si="1"/>
        <v>76000</v>
      </c>
      <c r="G48" s="36">
        <f>G39</f>
        <v>35000</v>
      </c>
      <c r="H48" s="35"/>
      <c r="I48" s="49"/>
      <c r="J48" s="42"/>
    </row>
    <row r="49" spans="1:10" ht="24.75" customHeight="1">
      <c r="A49" s="28"/>
      <c r="B49" s="48"/>
      <c r="C49" s="13" t="s">
        <v>13</v>
      </c>
      <c r="D49" s="35">
        <f>E49+F49+G49+H49</f>
        <v>150471.91358</v>
      </c>
      <c r="E49" s="35">
        <f>SUM(E43:E48)</f>
        <v>0</v>
      </c>
      <c r="F49" s="35">
        <f>SUM(F43:F48)</f>
        <v>98522</v>
      </c>
      <c r="G49" s="35">
        <f>SUM(G43:G48)</f>
        <v>51949.91358</v>
      </c>
      <c r="H49" s="12"/>
      <c r="I49" s="49"/>
      <c r="J49" s="43"/>
    </row>
    <row r="50" spans="1:10" ht="24.75" customHeight="1">
      <c r="A50" s="29"/>
      <c r="B50" s="30"/>
      <c r="C50" s="31"/>
      <c r="D50" s="34"/>
      <c r="E50" s="34"/>
      <c r="F50" s="34"/>
      <c r="G50" s="34"/>
      <c r="H50" s="32"/>
      <c r="I50" s="32"/>
      <c r="J50" s="33"/>
    </row>
    <row r="51" spans="1:10" ht="16.5" customHeight="1">
      <c r="A51" s="8"/>
      <c r="B51" s="17"/>
      <c r="C51" s="17"/>
      <c r="D51" s="37"/>
      <c r="E51" s="18"/>
      <c r="F51" s="18"/>
      <c r="G51" s="18"/>
      <c r="H51" s="18"/>
      <c r="I51" s="17"/>
      <c r="J51" s="18"/>
    </row>
    <row r="52" spans="1:10" ht="12.75">
      <c r="A52" s="8"/>
      <c r="B52" s="19" t="s">
        <v>28</v>
      </c>
      <c r="C52" s="17"/>
      <c r="D52" s="18"/>
      <c r="E52" s="18"/>
      <c r="F52" s="18"/>
      <c r="G52" s="18"/>
      <c r="H52" s="18"/>
      <c r="I52" s="17"/>
      <c r="J52" s="18"/>
    </row>
    <row r="53" spans="1:10" ht="12.75">
      <c r="A53" s="8"/>
      <c r="B53" s="8"/>
      <c r="C53" s="2"/>
      <c r="D53" s="3"/>
      <c r="E53" s="1"/>
      <c r="F53" s="1"/>
      <c r="G53" s="1"/>
      <c r="H53" s="1"/>
      <c r="I53" s="2"/>
      <c r="J53" s="1"/>
    </row>
    <row r="54" spans="1:10" ht="12.75">
      <c r="A54" s="8"/>
      <c r="B54" s="8"/>
      <c r="C54" s="2"/>
      <c r="D54" s="3"/>
      <c r="E54" s="1"/>
      <c r="F54" s="1"/>
      <c r="G54" s="1"/>
      <c r="H54" s="1"/>
      <c r="I54" s="2"/>
      <c r="J54" s="1"/>
    </row>
    <row r="55" spans="1:10" ht="12.75">
      <c r="A55" s="8"/>
      <c r="B55" s="8"/>
      <c r="C55" s="2"/>
      <c r="D55" s="3"/>
      <c r="E55" s="1"/>
      <c r="F55" s="1"/>
      <c r="G55" s="1"/>
      <c r="H55" s="1"/>
      <c r="I55" s="2"/>
      <c r="J55" s="1"/>
    </row>
    <row r="56" spans="1:10" ht="12.75">
      <c r="A56" s="8"/>
      <c r="B56" s="8"/>
      <c r="C56" s="2"/>
      <c r="D56" s="3"/>
      <c r="E56" s="1"/>
      <c r="F56" s="1"/>
      <c r="G56" s="1"/>
      <c r="H56" s="1"/>
      <c r="I56" s="2"/>
      <c r="J56" s="1"/>
    </row>
  </sheetData>
  <sheetProtection/>
  <mergeCells count="37">
    <mergeCell ref="A40:J40"/>
    <mergeCell ref="A11:J11"/>
    <mergeCell ref="A12:J12"/>
    <mergeCell ref="A13:J13"/>
    <mergeCell ref="A18:J18"/>
    <mergeCell ref="A19:J19"/>
    <mergeCell ref="A20:J20"/>
    <mergeCell ref="B32:B33"/>
    <mergeCell ref="I32:I33"/>
    <mergeCell ref="J26:J33"/>
    <mergeCell ref="A32:A33"/>
    <mergeCell ref="H3:J3"/>
    <mergeCell ref="I36:I39"/>
    <mergeCell ref="E7:E8"/>
    <mergeCell ref="B22:B25"/>
    <mergeCell ref="J14:J17"/>
    <mergeCell ref="A35:J35"/>
    <mergeCell ref="H4:J4"/>
    <mergeCell ref="B43:B49"/>
    <mergeCell ref="J36:J39"/>
    <mergeCell ref="I43:I49"/>
    <mergeCell ref="A6:A8"/>
    <mergeCell ref="I22:I25"/>
    <mergeCell ref="I14:I17"/>
    <mergeCell ref="C6:C8"/>
    <mergeCell ref="J22:J25"/>
    <mergeCell ref="D6:D8"/>
    <mergeCell ref="A22:A25"/>
    <mergeCell ref="H1:J1"/>
    <mergeCell ref="H2:J2"/>
    <mergeCell ref="J6:J8"/>
    <mergeCell ref="E6:H6"/>
    <mergeCell ref="A5:J5"/>
    <mergeCell ref="H7:H8"/>
    <mergeCell ref="F7:G7"/>
    <mergeCell ref="B6:B8"/>
    <mergeCell ref="I6:I8"/>
  </mergeCells>
  <printOptions/>
  <pageMargins left="0.1968503937007874" right="0.1968503937007874" top="0.5905511811023623" bottom="0.1968503937007874" header="0.5118110236220472" footer="0.5118110236220472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2017-10-23T08:01:01Z</cp:lastPrinted>
  <dcterms:created xsi:type="dcterms:W3CDTF">2013-02-05T10:52:46Z</dcterms:created>
  <dcterms:modified xsi:type="dcterms:W3CDTF">2017-10-24T13:12:13Z</dcterms:modified>
  <cp:category/>
  <cp:version/>
  <cp:contentType/>
  <cp:contentStatus/>
</cp:coreProperties>
</file>