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Лист1" sheetId="1" r:id="rId1"/>
    <sheet name="КБУ на 2014 год      " sheetId="2" r:id="rId2"/>
  </sheets>
  <definedNames>
    <definedName name="_xlnm.Print_Titles" localSheetId="1">'КБУ на 2014 год      '!$5:$8</definedName>
    <definedName name="_xlnm.Print_Area" localSheetId="1">'КБУ на 2014 год      '!$A$1:$I$252</definedName>
  </definedNames>
  <calcPr fullCalcOnLoad="1"/>
</workbook>
</file>

<file path=xl/sharedStrings.xml><?xml version="1.0" encoding="utf-8"?>
<sst xmlns="http://schemas.openxmlformats.org/spreadsheetml/2006/main" count="284" uniqueCount="113">
  <si>
    <t>Наименование мероприятия</t>
  </si>
  <si>
    <t>Срок испол-нения</t>
  </si>
  <si>
    <t>Объем финан-сирования (тыс.руб.)</t>
  </si>
  <si>
    <t>Исполнители - ответственные за реализацию мероприятия</t>
  </si>
  <si>
    <t>Ожидаемые результаты от реализации мероприятия</t>
  </si>
  <si>
    <t>Мероприятия:</t>
  </si>
  <si>
    <t>Субсидии, иные межбюджетные трансферты</t>
  </si>
  <si>
    <t>В том числе:</t>
  </si>
  <si>
    <t>Другие собственные доходы</t>
  </si>
  <si>
    <t>Субвенции</t>
  </si>
  <si>
    <t>Собственных доходов</t>
  </si>
  <si>
    <t>внебюд-жетные средства</t>
  </si>
  <si>
    <t>I 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</t>
  </si>
  <si>
    <t>Цель: Повышение качества защиты населения и территории города от возможных ЧС природного, техногенного и терористического характера, организации управления силами и средствами городского звена РСЧС и ГО ЗАТО г. Радужный</t>
  </si>
  <si>
    <t>Обеспечение устойчивой связи и системы оповещения при угрозе (возникновении) ЧС</t>
  </si>
  <si>
    <t>Повышается готовность  к защите населения и территории ЗАТО г. Радужный от чрезвычайных ситуаций природного и техногенного характера</t>
  </si>
  <si>
    <t>МКУ  "УГОЧС"</t>
  </si>
  <si>
    <t>2.1.  Оснащение ЗПУ средствами связи, и другим оборудованием</t>
  </si>
  <si>
    <t>2.2. Оснащение оперативной группы КЧС и ОПБ ЗАТО г. Радужный:</t>
  </si>
  <si>
    <t>2.2.1. - приобретение электромегафона</t>
  </si>
  <si>
    <t>2.2.2.приобретение ноутбука (компьютера)</t>
  </si>
  <si>
    <t>2.2.3. приобретение USB модема для подключения к сети интер</t>
  </si>
  <si>
    <t xml:space="preserve">2.2.4. приобретение  GPS  навигатора </t>
  </si>
  <si>
    <t>3. Задача: Оснащение нештатных аварийно-спасательных формирований города</t>
  </si>
  <si>
    <t>Управление действиями гражданской обороны в особый период</t>
  </si>
  <si>
    <t>Полное владение информацией с места чрезвычайной ситуации и быстрое принятие решения по её ликвидации</t>
  </si>
  <si>
    <t>Повышается готовность  к защите населения ЗАТО г. Радужный от чрезвычайных ситуаций природного и техногенного характера</t>
  </si>
  <si>
    <t>4. Задача: Организация обучения руководящего состава, сил РСЧС и населения к действиям в ЧС:</t>
  </si>
  <si>
    <t>II Использование ресурсов по финансированию мероприятий городского звена РСЧС по предупреждению и ликвидации чрезвычайных ситуаций на территории города</t>
  </si>
  <si>
    <t>Цель: Недопущение и ликвидация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</si>
  <si>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Гарантированная возможность применения личного состава и техники на ликвидацию ЧС</t>
  </si>
  <si>
    <t>Повышается  готовность  к защите населения и территории ЗАТО г. Радужный от чрезвычайных ситуаций природного и техногенного характера</t>
  </si>
  <si>
    <t>Исключение чрезвычайных ситуаций в пожароопасный период</t>
  </si>
  <si>
    <t>МКУ  "ГКМХ"</t>
  </si>
  <si>
    <t>IV Создание и использование финансового резерва для выполнения мероприятияй городского значения по ликвидации аварийных ситуаций и ЧС, возникающих  в системах жизнеобеспечения города и сбоев подачи энергоресурсов для населения города</t>
  </si>
  <si>
    <t>1. Задача:Совершенствование системы связи и оповещения:</t>
  </si>
  <si>
    <t>2. Задача: Создание и совершенствование пунктов управления города:</t>
  </si>
  <si>
    <t>1. Задача:Организация работ по недопущению и ликвидации чрезвычайных ситуаций:</t>
  </si>
  <si>
    <t>Итого по разделу III всего, в том числе:</t>
  </si>
  <si>
    <t>Итого по разделу IV всего, в том числе:</t>
  </si>
  <si>
    <t>ИТОГО по Программе всего, в том числе:</t>
  </si>
  <si>
    <t>Итого по разделу II всего, в том числе:</t>
  </si>
  <si>
    <t>Итого по разделу I всего, в том числе:</t>
  </si>
  <si>
    <t>Итого по п.4. всего,  в. том числе:</t>
  </si>
  <si>
    <t>Итого по п.3. всего,  в том числе:</t>
  </si>
  <si>
    <t>Итого по п.2. всего,  в том числе:</t>
  </si>
  <si>
    <t>Итого по п.1.всего,  в том числе:</t>
  </si>
  <si>
    <t>3.5. Приобретение комплектов одежды (костюмы МЧС)</t>
  </si>
  <si>
    <t xml:space="preserve">3.1. Приобретение противогазов фильтрующих (ГП-7) </t>
  </si>
  <si>
    <t xml:space="preserve">3.2. Приобретение респираторов типа Р-2 </t>
  </si>
  <si>
    <t xml:space="preserve">3.3.  Приобретение носимых радиостанций </t>
  </si>
  <si>
    <t xml:space="preserve">3.4. Приобретение индивидуальных противохимических пакетов </t>
  </si>
  <si>
    <t>4.1. Участие в учебно-методических сборах руководящего состава городского звена РСЧС, проводимых вышестоящим руководством (5 чел.);</t>
  </si>
  <si>
    <t xml:space="preserve">4.2. Оснащение учебно-консультационного пункта: </t>
  </si>
  <si>
    <t>4.2.1. буклеты, плакаты, учебная литература, периодическая печать, фотоматериалы, листовки.A75</t>
  </si>
  <si>
    <t>4.2.2. приобретение телевизора</t>
  </si>
  <si>
    <t>4.3. Обучение должностных лиц по ГО и РСЧС на курсах повышения квалификации в ГБОУДОВО "УМЦ  ГОЧС Владимирской области"</t>
  </si>
  <si>
    <t>4.4. Наглядная агитация по вопросам ГОЧС и пожарной безопасности на улицах  в местах массового скопления людей и в административных зданиях города</t>
  </si>
  <si>
    <t>4.5. Проведение учебно-методических сборов, учений, тренировок и соревнований на территории города:</t>
  </si>
  <si>
    <t xml:space="preserve">1.1. Подготовка (восстановление) инженерной, автомобильной и пожарной  техники аварийно-спасательной команды повышенной готовности городского звена РС ЧС к реагированию на аварийные ситуации (приобретение запасных частей для инженерной, автомобильной и пожарной техники) </t>
  </si>
  <si>
    <t>1.2. Развитие и материальная поддержка ДПО на территории ЗАТО г. Радужный (покупка ценных подарков, призов для членов ДПО и т.д.)</t>
  </si>
  <si>
    <t>1.3. Поддержание в рабочем состоянии резервной электрической станции</t>
  </si>
  <si>
    <t>1.4. Расходы, связанные с бесперебойной эксплуатацией в пожароопасный период  автомобиля оперативной группы КЧС и ОПБ  ЗАТО г. Радужный</t>
  </si>
  <si>
    <t>1.5. Возмещение расходов предприятиям, привлекаемым для ликвилации чрезвычайных ситуаций на территории ЗАТО г.Радужный</t>
  </si>
  <si>
    <t>1.6. Противопожарные мероприятия по предупреждению чрезвычайных ситуаций на территории ЗАТО г.Радужный (создание минерализированных полос, очистка территории, создание полос отчуждения)</t>
  </si>
  <si>
    <t>1.7. Создание резерва медицинского имущества и медикаментов для ликвилации чрезвычайных ситуаций на территории ЗАТО г.Радужный.</t>
  </si>
  <si>
    <t>1.8. Создание дополнительного резерва материально-технических ресурсов на предприятиях жилищно-коммунального комплекса для опреративного устранения неисправностей и аварий на системах жизнеобеспечения города</t>
  </si>
  <si>
    <t>1.9. Проведение лабораторно-инструментального исследования воды по микробиологическим и паразитическим показателям.</t>
  </si>
  <si>
    <t xml:space="preserve">1.1. Фонд оплаты труда сформирован согласно штатного расписания      </t>
  </si>
  <si>
    <t>1.2. Уплата страховых взносов 30,2% от Фонда оплаты труда (Вторая часть "Налогового Кодекса РФ")</t>
  </si>
  <si>
    <t>1.3. Услуги связи (по установленному лимиту):</t>
  </si>
  <si>
    <t xml:space="preserve">1.3.1. Услуги телефонной,факсимильной, сотовой связи, радиосвязи,    
Интернет-провайдеров                                      </t>
  </si>
  <si>
    <t>1.4. Коммунальные услуги (по установленному лимиту)</t>
  </si>
  <si>
    <t>1.5. Работы, услуги по содержанию имущества (по установленному нормативу):</t>
  </si>
  <si>
    <t>1.5.1. Текущий ремонт, ТО служебного транспорта</t>
  </si>
  <si>
    <t>1.5.2. Ремонт производственного инвентаря,ремонт и обслуживание множительной техники</t>
  </si>
  <si>
    <t>1.5.3. Обслуживание системы связи и оповещения 3100х12м</t>
  </si>
  <si>
    <t>3.5.4. Обслуживание уличной РТСУ 1819,61х12мес.</t>
  </si>
  <si>
    <t>3.5.5. Техническое обслуживание системы оперативной диспетчерской связи "Каскад-14"    1141,08х 12 м</t>
  </si>
  <si>
    <t>3.6. Прочие работы, услуги (по установленным нормативам):</t>
  </si>
  <si>
    <t>3.6.1. Предоставление места для 1 ед.ТО размером не более 2300х600х600мм Доп.часть услуги, эквивалентная стоимости электроэнергии, ОСАГО, хранение мат.ценностей, приобретенных на случай ЧС</t>
  </si>
  <si>
    <t>3.6.2. Оплата страхования автогражданской ответственности</t>
  </si>
  <si>
    <t>3.6.3. Прочие услуги (услуги нотариуса)</t>
  </si>
  <si>
    <t>3.6.5. Хранение материальных ценностей, приобретенных на случай чрезвчайных ситуаций природного  и техногенного характера 530 руб х 12 м</t>
  </si>
  <si>
    <t>3.7. Прочие расходы ( по установленному нормативу):</t>
  </si>
  <si>
    <t>3.7.1. уплата транспортного налога</t>
  </si>
  <si>
    <t>3.7.2. уплата налога на имущество</t>
  </si>
  <si>
    <t>3.7.3. оплата госпошлины</t>
  </si>
  <si>
    <t>3.7.4. негативное воздействие на окружающую среду</t>
  </si>
  <si>
    <t>3.8. Увеличение стоимости материальных запасов ( по установленному лимиту):</t>
  </si>
  <si>
    <t>3.8.1. приобретение канцелярских товаров (ручки, стержни, бумага писчая, бумага для множительных работ)</t>
  </si>
  <si>
    <t xml:space="preserve">3.8.2. расходные материалы для компьютепной техники </t>
  </si>
  <si>
    <t>3.8.3. Приобретение запасных частей для служебной автомашины</t>
  </si>
  <si>
    <t>3.9. Служебная автомашина УАЗ:</t>
  </si>
  <si>
    <t>3.9.1. бензин</t>
  </si>
  <si>
    <t>3.9.2. тосол, тормозная жидкость, трансмиссионные масла</t>
  </si>
  <si>
    <t>1.1. Резерв на создание и использование ресуров по финансированию мероприятий городского значения по предупреждению и  ликвидации аварийных ситуаций в системах жизнеобеспечения города и сбоев подачи энергоресурсов для населения города, в том числе на авансирование  оплаты энергоресурсов</t>
  </si>
  <si>
    <t>МУ Финансовое управление,                                    МКУ "ГКМХ"</t>
  </si>
  <si>
    <t>Повышение знаний руководящего состава города в области ГО и ЧС</t>
  </si>
  <si>
    <t>Повышение профессии-онального уровня руководящего состава и сил при проведении АСДНР</t>
  </si>
  <si>
    <t>1.1. Организация прямых каналов связи с  Главным  управлением МЧС России  по Владимирской области (подключение КТСО     П-166 в единую систему оповещения области)</t>
  </si>
  <si>
    <t>1.2. Абонентская плата за каналы  подключения  КТСО     П-166 в единую систему оповещения области</t>
  </si>
  <si>
    <t>2.2.5 приобретение  видеорегистратора</t>
  </si>
  <si>
    <t>1.3. Создание рабочего проекта "Система обеспечения вызова оперативных служб через единый номер "112" на базе ЕДДС ЗАТО г. Радужный"</t>
  </si>
  <si>
    <t>1.4. абонентская плата за канал видеоконференц связи (разовый)</t>
  </si>
  <si>
    <t>1.5. абонентская плата за канал видеоконференц связи (ежемесячная)</t>
  </si>
  <si>
    <t>3.6.4. Програмное обеспечение: Антивирусная программа   2 шт.2000; Сбис  7000</t>
  </si>
  <si>
    <t>4.5.1. Учебно-методический сбор по подведению итогов (1 сбор);</t>
  </si>
  <si>
    <t>III «Организация и осуществление мероприятий по гражданской обороне, защите населения и территории города от чрезвычайных ситуаций природного и техногенного характера, включая поддержку в состоянии постоянной готовности к использованию систем оповещения населения об опасности, объектов гражданской обороны, пожарной безопасности, по обеспечению безопасности людей на водных объектах, охране их жизни и здоровья на 2014- 2016 годы»</t>
  </si>
  <si>
    <t xml:space="preserve">4. Перечень  мероприятий муниципальной программы </t>
  </si>
  <si>
    <t>1.11. Поддержание в рабочем состоянии резервных мощностей очистных сооружений северной группы.</t>
  </si>
  <si>
    <t>1.10.Расходы на развитие  единой дежурной диспетчерской службы  ЗАТО г. Радужный (ЕДДС) (приобретение организационной техники)</t>
  </si>
  <si>
    <r>
      <t xml:space="preserve">          </t>
    </r>
    <r>
      <rPr>
        <sz val="12"/>
        <rFont val="Times New Roman"/>
        <family val="1"/>
      </rPr>
      <t>Приложение № 2
к постановлению администрации
ЗАТО г. Радужный
от «29» декабря  2014 г. № 1884</t>
    </r>
    <r>
      <rPr>
        <sz val="11"/>
        <rFont val="Times New Roman"/>
        <family val="1"/>
      </rPr>
      <t xml:space="preserve">
                     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</si>
</sst>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"/>
    <numFmt numFmtId="173" formatCode="0.0000000"/>
  </numFmts>
  <fonts count="45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8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top"/>
    </xf>
    <xf numFmtId="0" fontId="3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/>
    </xf>
    <xf numFmtId="167" fontId="3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vertical="top" wrapText="1"/>
    </xf>
    <xf numFmtId="167" fontId="3" fillId="34" borderId="10" xfId="0" applyNumberFormat="1" applyFont="1" applyFill="1" applyBorder="1" applyAlignment="1">
      <alignment horizontal="center" vertical="center" wrapText="1"/>
    </xf>
    <xf numFmtId="167" fontId="3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164" fontId="2" fillId="34" borderId="10" xfId="0" applyNumberFormat="1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36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167" fontId="3" fillId="33" borderId="11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top" wrapText="1"/>
    </xf>
    <xf numFmtId="165" fontId="2" fillId="33" borderId="10" xfId="0" applyNumberFormat="1" applyFont="1" applyFill="1" applyBorder="1" applyAlignment="1">
      <alignment horizontal="center" vertical="top" wrapText="1"/>
    </xf>
    <xf numFmtId="165" fontId="2" fillId="33" borderId="11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167" fontId="3" fillId="35" borderId="10" xfId="0" applyNumberFormat="1" applyFont="1" applyFill="1" applyBorder="1" applyAlignment="1">
      <alignment horizontal="center" vertical="top" wrapText="1"/>
    </xf>
    <xf numFmtId="165" fontId="3" fillId="35" borderId="10" xfId="0" applyNumberFormat="1" applyFont="1" applyFill="1" applyBorder="1" applyAlignment="1">
      <alignment horizontal="center" vertical="top" wrapText="1"/>
    </xf>
    <xf numFmtId="0" fontId="3" fillId="35" borderId="0" xfId="0" applyFont="1" applyFill="1" applyBorder="1" applyAlignment="1">
      <alignment/>
    </xf>
    <xf numFmtId="167" fontId="3" fillId="33" borderId="10" xfId="0" applyNumberFormat="1" applyFont="1" applyFill="1" applyBorder="1" applyAlignment="1">
      <alignment horizontal="center" vertical="top" wrapText="1"/>
    </xf>
    <xf numFmtId="165" fontId="3" fillId="33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167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justify" vertical="top" wrapText="1"/>
    </xf>
    <xf numFmtId="166" fontId="2" fillId="33" borderId="10" xfId="0" applyNumberFormat="1" applyFont="1" applyFill="1" applyBorder="1" applyAlignment="1">
      <alignment horizontal="justify" vertical="top" wrapText="1"/>
    </xf>
    <xf numFmtId="167" fontId="3" fillId="33" borderId="10" xfId="0" applyNumberFormat="1" applyFont="1" applyFill="1" applyBorder="1" applyAlignment="1">
      <alignment horizontal="center" vertical="center" wrapText="1"/>
    </xf>
    <xf numFmtId="167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33" borderId="15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8" fillId="0" borderId="0" xfId="0" applyFont="1" applyBorder="1" applyAlignment="1">
      <alignment vertical="center"/>
    </xf>
    <xf numFmtId="166" fontId="3" fillId="33" borderId="11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166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66" fontId="2" fillId="33" borderId="11" xfId="0" applyNumberFormat="1" applyFont="1" applyFill="1" applyBorder="1" applyAlignment="1">
      <alignment horizontal="center" vertical="top" wrapText="1"/>
    </xf>
    <xf numFmtId="167" fontId="2" fillId="33" borderId="11" xfId="0" applyNumberFormat="1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wrapText="1"/>
    </xf>
    <xf numFmtId="167" fontId="3" fillId="0" borderId="16" xfId="0" applyNumberFormat="1" applyFont="1" applyBorder="1" applyAlignment="1">
      <alignment horizontal="center" wrapText="1"/>
    </xf>
    <xf numFmtId="167" fontId="3" fillId="0" borderId="17" xfId="0" applyNumberFormat="1" applyFont="1" applyBorder="1" applyAlignment="1">
      <alignment horizontal="center" vertical="top" wrapText="1"/>
    </xf>
    <xf numFmtId="167" fontId="3" fillId="0" borderId="17" xfId="0" applyNumberFormat="1" applyFont="1" applyBorder="1" applyAlignment="1">
      <alignment horizontal="center" wrapText="1"/>
    </xf>
    <xf numFmtId="167" fontId="3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wrapText="1"/>
    </xf>
    <xf numFmtId="167" fontId="2" fillId="0" borderId="0" xfId="0" applyNumberFormat="1" applyFont="1" applyAlignment="1">
      <alignment horizontal="center" vertical="center"/>
    </xf>
    <xf numFmtId="166" fontId="3" fillId="33" borderId="10" xfId="0" applyNumberFormat="1" applyFont="1" applyFill="1" applyBorder="1" applyAlignment="1">
      <alignment horizontal="center" vertical="top" wrapText="1"/>
    </xf>
    <xf numFmtId="166" fontId="2" fillId="33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166" fontId="3" fillId="33" borderId="10" xfId="0" applyNumberFormat="1" applyFont="1" applyFill="1" applyBorder="1" applyAlignment="1">
      <alignment horizontal="center" vertical="center" wrapText="1"/>
    </xf>
    <xf numFmtId="166" fontId="2" fillId="33" borderId="10" xfId="0" applyNumberFormat="1" applyFont="1" applyFill="1" applyBorder="1" applyAlignment="1">
      <alignment horizontal="center" vertical="center" wrapText="1"/>
    </xf>
    <xf numFmtId="166" fontId="3" fillId="34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/>
    </xf>
    <xf numFmtId="166" fontId="3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justify" vertical="top" wrapText="1"/>
    </xf>
    <xf numFmtId="0" fontId="3" fillId="33" borderId="19" xfId="0" applyFont="1" applyFill="1" applyBorder="1" applyAlignment="1">
      <alignment horizontal="justify" vertical="top" wrapText="1"/>
    </xf>
    <xf numFmtId="0" fontId="3" fillId="33" borderId="2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3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3"/>
  <sheetViews>
    <sheetView tabSelected="1" view="pageBreakPreview" zoomScale="75" zoomScaleNormal="80" zoomScaleSheetLayoutView="75" zoomScalePageLayoutView="50" workbookViewId="0" topLeftCell="A206">
      <selection activeCell="A3" sqref="A3:I3"/>
    </sheetView>
  </sheetViews>
  <sheetFormatPr defaultColWidth="9.00390625" defaultRowHeight="12.75"/>
  <cols>
    <col min="1" max="1" width="41.125" style="0" customWidth="1"/>
    <col min="2" max="2" width="12.75390625" style="0" customWidth="1"/>
    <col min="3" max="4" width="15.75390625" style="0" customWidth="1"/>
    <col min="5" max="5" width="13.375" style="0" customWidth="1"/>
    <col min="6" max="6" width="16.125" style="0" customWidth="1"/>
    <col min="7" max="7" width="12.00390625" style="0" customWidth="1"/>
    <col min="8" max="8" width="39.625" style="0" customWidth="1"/>
    <col min="9" max="9" width="43.125" style="0" customWidth="1"/>
    <col min="10" max="16384" width="9.125" style="5" customWidth="1"/>
  </cols>
  <sheetData>
    <row r="1" spans="8:9" ht="15" customHeight="1">
      <c r="H1" s="3"/>
      <c r="I1" s="4"/>
    </row>
    <row r="2" spans="8:9" ht="72.75" customHeight="1">
      <c r="H2" s="124" t="s">
        <v>112</v>
      </c>
      <c r="I2" s="124"/>
    </row>
    <row r="3" spans="1:9" s="69" customFormat="1" ht="66.75" customHeight="1">
      <c r="A3" s="125" t="s">
        <v>109</v>
      </c>
      <c r="B3" s="125"/>
      <c r="C3" s="125"/>
      <c r="D3" s="125"/>
      <c r="E3" s="125"/>
      <c r="F3" s="125"/>
      <c r="G3" s="125"/>
      <c r="H3" s="125"/>
      <c r="I3" s="125"/>
    </row>
    <row r="4" spans="1:9" s="37" customFormat="1" ht="15.75">
      <c r="A4" s="20"/>
      <c r="B4" s="20"/>
      <c r="C4" s="20"/>
      <c r="D4" s="20"/>
      <c r="E4" s="20"/>
      <c r="F4" s="20"/>
      <c r="G4" s="20"/>
      <c r="H4" s="20"/>
      <c r="I4" s="20"/>
    </row>
    <row r="5" spans="1:9" s="37" customFormat="1" ht="15" customHeight="1">
      <c r="A5" s="122" t="s">
        <v>0</v>
      </c>
      <c r="B5" s="134" t="s">
        <v>1</v>
      </c>
      <c r="C5" s="134" t="s">
        <v>2</v>
      </c>
      <c r="D5" s="119" t="s">
        <v>7</v>
      </c>
      <c r="E5" s="120"/>
      <c r="F5" s="120"/>
      <c r="G5" s="121"/>
      <c r="H5" s="134" t="s">
        <v>3</v>
      </c>
      <c r="I5" s="134" t="s">
        <v>4</v>
      </c>
    </row>
    <row r="6" spans="1:9" s="37" customFormat="1" ht="15.75" customHeight="1">
      <c r="A6" s="126"/>
      <c r="B6" s="134"/>
      <c r="C6" s="134"/>
      <c r="D6" s="122" t="s">
        <v>9</v>
      </c>
      <c r="E6" s="119" t="s">
        <v>10</v>
      </c>
      <c r="F6" s="121"/>
      <c r="G6" s="122" t="s">
        <v>11</v>
      </c>
      <c r="H6" s="134"/>
      <c r="I6" s="134"/>
    </row>
    <row r="7" spans="1:9" s="37" customFormat="1" ht="105" customHeight="1">
      <c r="A7" s="123"/>
      <c r="B7" s="134"/>
      <c r="C7" s="134"/>
      <c r="D7" s="123"/>
      <c r="E7" s="11" t="s">
        <v>6</v>
      </c>
      <c r="F7" s="11" t="s">
        <v>8</v>
      </c>
      <c r="G7" s="123"/>
      <c r="H7" s="134"/>
      <c r="I7" s="134"/>
    </row>
    <row r="8" spans="1:9" s="37" customFormat="1" ht="15.75">
      <c r="A8" s="6">
        <v>2</v>
      </c>
      <c r="B8" s="6">
        <v>3</v>
      </c>
      <c r="C8" s="6">
        <v>4</v>
      </c>
      <c r="D8" s="6">
        <v>5</v>
      </c>
      <c r="E8" s="6">
        <v>6</v>
      </c>
      <c r="F8" s="6">
        <v>7</v>
      </c>
      <c r="G8" s="6">
        <v>8</v>
      </c>
      <c r="H8" s="6">
        <v>9</v>
      </c>
      <c r="I8" s="6">
        <v>10</v>
      </c>
    </row>
    <row r="9" spans="1:9" s="40" customFormat="1" ht="21.75" customHeight="1">
      <c r="A9" s="107" t="s">
        <v>12</v>
      </c>
      <c r="B9" s="108"/>
      <c r="C9" s="108"/>
      <c r="D9" s="108"/>
      <c r="E9" s="108"/>
      <c r="F9" s="108"/>
      <c r="G9" s="108"/>
      <c r="H9" s="108"/>
      <c r="I9" s="109"/>
    </row>
    <row r="10" spans="1:9" s="37" customFormat="1" ht="34.5" customHeight="1">
      <c r="A10" s="104" t="s">
        <v>13</v>
      </c>
      <c r="B10" s="105"/>
      <c r="C10" s="105"/>
      <c r="D10" s="105"/>
      <c r="E10" s="105"/>
      <c r="F10" s="105"/>
      <c r="G10" s="105"/>
      <c r="H10" s="105"/>
      <c r="I10" s="106"/>
    </row>
    <row r="11" spans="1:9" s="37" customFormat="1" ht="15.75" customHeight="1">
      <c r="A11" s="104" t="s">
        <v>35</v>
      </c>
      <c r="B11" s="105"/>
      <c r="C11" s="105"/>
      <c r="D11" s="105"/>
      <c r="E11" s="105"/>
      <c r="F11" s="105"/>
      <c r="G11" s="105"/>
      <c r="H11" s="105"/>
      <c r="I11" s="106"/>
    </row>
    <row r="12" spans="1:9" s="37" customFormat="1" ht="15.75" customHeight="1">
      <c r="A12" s="110" t="s">
        <v>5</v>
      </c>
      <c r="B12" s="111"/>
      <c r="C12" s="111"/>
      <c r="D12" s="111"/>
      <c r="E12" s="111"/>
      <c r="F12" s="111"/>
      <c r="G12" s="111"/>
      <c r="H12" s="111"/>
      <c r="I12" s="112"/>
    </row>
    <row r="13" spans="1:9" s="37" customFormat="1" ht="15.75" customHeight="1">
      <c r="A13" s="128" t="s">
        <v>100</v>
      </c>
      <c r="B13" s="22">
        <v>2014</v>
      </c>
      <c r="C13" s="70">
        <v>21.5586</v>
      </c>
      <c r="D13" s="68"/>
      <c r="E13" s="68"/>
      <c r="F13" s="74">
        <v>21.5586</v>
      </c>
      <c r="G13" s="68"/>
      <c r="H13" s="11" t="s">
        <v>16</v>
      </c>
      <c r="I13" s="131" t="s">
        <v>14</v>
      </c>
    </row>
    <row r="14" spans="1:9" s="37" customFormat="1" ht="15.75" customHeight="1">
      <c r="A14" s="129"/>
      <c r="B14" s="42">
        <v>2015</v>
      </c>
      <c r="C14" s="41">
        <v>0</v>
      </c>
      <c r="D14" s="68"/>
      <c r="E14" s="68"/>
      <c r="F14" s="75">
        <v>0</v>
      </c>
      <c r="G14" s="68"/>
      <c r="H14" s="11" t="s">
        <v>16</v>
      </c>
      <c r="I14" s="132"/>
    </row>
    <row r="15" spans="1:9" s="37" customFormat="1" ht="15.75" customHeight="1">
      <c r="A15" s="130"/>
      <c r="B15" s="42">
        <v>2016</v>
      </c>
      <c r="C15" s="41">
        <v>0</v>
      </c>
      <c r="D15" s="68"/>
      <c r="E15" s="68"/>
      <c r="F15" s="75">
        <v>0</v>
      </c>
      <c r="G15" s="68"/>
      <c r="H15" s="11" t="s">
        <v>16</v>
      </c>
      <c r="I15" s="132"/>
    </row>
    <row r="16" spans="1:9" s="37" customFormat="1" ht="24" customHeight="1">
      <c r="A16" s="128" t="s">
        <v>101</v>
      </c>
      <c r="B16" s="22">
        <v>2014</v>
      </c>
      <c r="C16" s="70">
        <v>30.52424</v>
      </c>
      <c r="D16" s="9"/>
      <c r="E16" s="10"/>
      <c r="F16" s="74">
        <v>30.52424</v>
      </c>
      <c r="G16" s="10"/>
      <c r="H16" s="11" t="s">
        <v>16</v>
      </c>
      <c r="I16" s="132"/>
    </row>
    <row r="17" spans="1:9" s="37" customFormat="1" ht="18.75" customHeight="1">
      <c r="A17" s="129"/>
      <c r="B17" s="42">
        <v>2015</v>
      </c>
      <c r="C17" s="41">
        <v>84</v>
      </c>
      <c r="D17" s="41"/>
      <c r="E17" s="43"/>
      <c r="F17" s="75">
        <v>84</v>
      </c>
      <c r="G17" s="43"/>
      <c r="H17" s="11" t="s">
        <v>16</v>
      </c>
      <c r="I17" s="132"/>
    </row>
    <row r="18" spans="1:9" s="37" customFormat="1" ht="18.75" customHeight="1">
      <c r="A18" s="130"/>
      <c r="B18" s="42">
        <v>2016</v>
      </c>
      <c r="C18" s="41">
        <v>90</v>
      </c>
      <c r="D18" s="41"/>
      <c r="E18" s="43"/>
      <c r="F18" s="75">
        <v>90</v>
      </c>
      <c r="G18" s="43"/>
      <c r="H18" s="11" t="s">
        <v>16</v>
      </c>
      <c r="I18" s="133"/>
    </row>
    <row r="19" spans="1:9" s="37" customFormat="1" ht="21.75" customHeight="1">
      <c r="A19" s="96" t="s">
        <v>103</v>
      </c>
      <c r="B19" s="22">
        <v>2014</v>
      </c>
      <c r="C19" s="41">
        <v>28.438</v>
      </c>
      <c r="D19" s="41"/>
      <c r="E19" s="44"/>
      <c r="F19" s="75">
        <v>28.438</v>
      </c>
      <c r="G19" s="44"/>
      <c r="H19" s="11" t="s">
        <v>16</v>
      </c>
      <c r="I19" s="96" t="s">
        <v>15</v>
      </c>
    </row>
    <row r="20" spans="1:9" s="37" customFormat="1" ht="21.75" customHeight="1">
      <c r="A20" s="97"/>
      <c r="B20" s="42">
        <v>2015</v>
      </c>
      <c r="C20" s="41">
        <v>40</v>
      </c>
      <c r="D20" s="41"/>
      <c r="E20" s="44"/>
      <c r="F20" s="75">
        <v>40</v>
      </c>
      <c r="G20" s="15"/>
      <c r="H20" s="11" t="s">
        <v>16</v>
      </c>
      <c r="I20" s="97"/>
    </row>
    <row r="21" spans="1:9" s="37" customFormat="1" ht="21.75" customHeight="1">
      <c r="A21" s="97"/>
      <c r="B21" s="42">
        <v>2016</v>
      </c>
      <c r="C21" s="41">
        <v>40</v>
      </c>
      <c r="D21" s="41"/>
      <c r="E21" s="45"/>
      <c r="F21" s="75">
        <v>40</v>
      </c>
      <c r="G21" s="21"/>
      <c r="H21" s="13" t="s">
        <v>16</v>
      </c>
      <c r="I21" s="97"/>
    </row>
    <row r="22" spans="1:9" s="37" customFormat="1" ht="21.75" customHeight="1">
      <c r="A22" s="96" t="s">
        <v>104</v>
      </c>
      <c r="B22" s="22">
        <v>2014</v>
      </c>
      <c r="C22" s="41">
        <v>0</v>
      </c>
      <c r="D22" s="41"/>
      <c r="E22" s="45"/>
      <c r="F22" s="75">
        <v>0</v>
      </c>
      <c r="G22" s="21"/>
      <c r="H22" s="11" t="s">
        <v>16</v>
      </c>
      <c r="I22" s="8"/>
    </row>
    <row r="23" spans="1:9" s="37" customFormat="1" ht="21.75" customHeight="1">
      <c r="A23" s="97"/>
      <c r="B23" s="42">
        <v>2015</v>
      </c>
      <c r="C23" s="41">
        <v>0</v>
      </c>
      <c r="D23" s="41"/>
      <c r="E23" s="45"/>
      <c r="F23" s="75">
        <v>0</v>
      </c>
      <c r="G23" s="21"/>
      <c r="H23" s="11" t="s">
        <v>16</v>
      </c>
      <c r="I23" s="8"/>
    </row>
    <row r="24" spans="1:9" s="37" customFormat="1" ht="21.75" customHeight="1">
      <c r="A24" s="98"/>
      <c r="B24" s="42">
        <v>2016</v>
      </c>
      <c r="C24" s="41">
        <v>0</v>
      </c>
      <c r="D24" s="41"/>
      <c r="E24" s="45"/>
      <c r="F24" s="75">
        <v>0</v>
      </c>
      <c r="G24" s="21"/>
      <c r="H24" s="11" t="s">
        <v>16</v>
      </c>
      <c r="I24" s="8"/>
    </row>
    <row r="25" spans="1:9" s="37" customFormat="1" ht="21.75" customHeight="1">
      <c r="A25" s="96" t="s">
        <v>105</v>
      </c>
      <c r="B25" s="22">
        <v>2014</v>
      </c>
      <c r="C25" s="41">
        <v>0</v>
      </c>
      <c r="D25" s="41"/>
      <c r="E25" s="45"/>
      <c r="F25" s="75">
        <v>0</v>
      </c>
      <c r="G25" s="21"/>
      <c r="H25" s="11" t="s">
        <v>16</v>
      </c>
      <c r="I25" s="8"/>
    </row>
    <row r="26" spans="1:9" s="37" customFormat="1" ht="21.75" customHeight="1">
      <c r="A26" s="97"/>
      <c r="B26" s="42">
        <v>2015</v>
      </c>
      <c r="C26" s="41">
        <v>0</v>
      </c>
      <c r="D26" s="41"/>
      <c r="E26" s="45"/>
      <c r="F26" s="75">
        <v>0</v>
      </c>
      <c r="G26" s="21"/>
      <c r="H26" s="11" t="s">
        <v>16</v>
      </c>
      <c r="I26" s="8"/>
    </row>
    <row r="27" spans="1:9" s="37" customFormat="1" ht="21.75" customHeight="1">
      <c r="A27" s="98"/>
      <c r="B27" s="42">
        <v>2016</v>
      </c>
      <c r="C27" s="41">
        <v>0</v>
      </c>
      <c r="D27" s="41"/>
      <c r="E27" s="45"/>
      <c r="F27" s="75">
        <v>0</v>
      </c>
      <c r="G27" s="21"/>
      <c r="H27" s="11" t="s">
        <v>16</v>
      </c>
      <c r="I27" s="8"/>
    </row>
    <row r="28" spans="1:9" s="49" customFormat="1" ht="22.5" customHeight="1">
      <c r="A28" s="27" t="s">
        <v>46</v>
      </c>
      <c r="B28" s="46"/>
      <c r="C28" s="48">
        <f>C13+C14+C15+C16+C17+C18+C19+C20+C21+C22+C23+C24+C25+C26+C27</f>
        <v>334.52084</v>
      </c>
      <c r="D28" s="47"/>
      <c r="E28" s="48"/>
      <c r="F28" s="48">
        <f>F13+F14+F15+F16+F17+F18+F19+F20+F21+F22+F23+F24+F25+F26+F27</f>
        <v>334.52084</v>
      </c>
      <c r="G28" s="46"/>
      <c r="H28" s="28"/>
      <c r="I28" s="61"/>
    </row>
    <row r="29" spans="1:9" s="52" customFormat="1" ht="21.75" customHeight="1">
      <c r="A29" s="22">
        <v>2014</v>
      </c>
      <c r="B29" s="23"/>
      <c r="C29" s="50">
        <f>C13+C16+C19+C22+C25</f>
        <v>80.52083999999999</v>
      </c>
      <c r="D29" s="50"/>
      <c r="E29" s="51"/>
      <c r="F29" s="50">
        <f>F13+F16+F19+F22+F25</f>
        <v>80.52083999999999</v>
      </c>
      <c r="G29" s="23"/>
      <c r="H29" s="12"/>
      <c r="I29" s="2"/>
    </row>
    <row r="30" spans="1:9" s="52" customFormat="1" ht="21.75" customHeight="1">
      <c r="A30" s="42">
        <v>2015</v>
      </c>
      <c r="B30" s="23"/>
      <c r="C30" s="50">
        <f>C14+C17+C20+C23+C26</f>
        <v>124</v>
      </c>
      <c r="D30" s="50"/>
      <c r="E30" s="51"/>
      <c r="F30" s="50">
        <f>F14+F17+F20+F23+F26</f>
        <v>124</v>
      </c>
      <c r="G30" s="23"/>
      <c r="H30" s="12"/>
      <c r="I30" s="2"/>
    </row>
    <row r="31" spans="1:9" s="37" customFormat="1" ht="21.75" customHeight="1">
      <c r="A31" s="42">
        <v>2016</v>
      </c>
      <c r="B31" s="42"/>
      <c r="C31" s="41">
        <f>C15+C18+C21+C24+C27</f>
        <v>130</v>
      </c>
      <c r="D31" s="41"/>
      <c r="E31" s="44"/>
      <c r="F31" s="41">
        <f>F15+F18+F21+F24+F27</f>
        <v>130</v>
      </c>
      <c r="G31" s="15"/>
      <c r="H31" s="11"/>
      <c r="I31" s="62"/>
    </row>
    <row r="32" spans="1:9" s="37" customFormat="1" ht="15.75" customHeight="1">
      <c r="A32" s="99" t="s">
        <v>36</v>
      </c>
      <c r="B32" s="100"/>
      <c r="C32" s="100"/>
      <c r="D32" s="100"/>
      <c r="E32" s="100"/>
      <c r="F32" s="100"/>
      <c r="G32" s="100"/>
      <c r="H32" s="100"/>
      <c r="I32" s="101"/>
    </row>
    <row r="33" spans="1:9" s="37" customFormat="1" ht="15.75">
      <c r="A33" s="1" t="s">
        <v>5</v>
      </c>
      <c r="B33" s="23"/>
      <c r="C33" s="23"/>
      <c r="D33" s="23"/>
      <c r="E33" s="43"/>
      <c r="F33" s="15"/>
      <c r="G33" s="43"/>
      <c r="H33" s="11"/>
      <c r="I33" s="15"/>
    </row>
    <row r="34" spans="1:9" s="37" customFormat="1" ht="20.25" customHeight="1">
      <c r="A34" s="96" t="s">
        <v>17</v>
      </c>
      <c r="B34" s="22">
        <v>2014</v>
      </c>
      <c r="C34" s="41">
        <v>0</v>
      </c>
      <c r="D34" s="41"/>
      <c r="E34" s="43"/>
      <c r="F34" s="75">
        <v>0</v>
      </c>
      <c r="G34" s="43"/>
      <c r="H34" s="11" t="s">
        <v>16</v>
      </c>
      <c r="I34" s="96" t="s">
        <v>24</v>
      </c>
    </row>
    <row r="35" spans="1:9" s="37" customFormat="1" ht="16.5" customHeight="1">
      <c r="A35" s="97"/>
      <c r="B35" s="42">
        <v>2015</v>
      </c>
      <c r="C35" s="41">
        <v>22</v>
      </c>
      <c r="D35" s="41"/>
      <c r="E35" s="43"/>
      <c r="F35" s="75">
        <v>22</v>
      </c>
      <c r="G35" s="43"/>
      <c r="H35" s="11" t="s">
        <v>16</v>
      </c>
      <c r="I35" s="97"/>
    </row>
    <row r="36" spans="1:9" s="37" customFormat="1" ht="18.75" customHeight="1">
      <c r="A36" s="98"/>
      <c r="B36" s="42">
        <v>2016</v>
      </c>
      <c r="C36" s="41">
        <v>22</v>
      </c>
      <c r="D36" s="41"/>
      <c r="E36" s="43"/>
      <c r="F36" s="75">
        <v>22</v>
      </c>
      <c r="G36" s="43"/>
      <c r="H36" s="11" t="s">
        <v>16</v>
      </c>
      <c r="I36" s="97"/>
    </row>
    <row r="37" spans="1:9" s="37" customFormat="1" ht="35.25" customHeight="1">
      <c r="A37" s="8" t="s">
        <v>18</v>
      </c>
      <c r="B37" s="42"/>
      <c r="C37" s="41"/>
      <c r="D37" s="41"/>
      <c r="E37" s="43"/>
      <c r="F37" s="75"/>
      <c r="G37" s="43"/>
      <c r="H37" s="14"/>
      <c r="I37" s="8"/>
    </row>
    <row r="38" spans="1:9" s="37" customFormat="1" ht="15.75" customHeight="1">
      <c r="A38" s="96" t="s">
        <v>19</v>
      </c>
      <c r="B38" s="22">
        <v>2014</v>
      </c>
      <c r="C38" s="41">
        <v>4</v>
      </c>
      <c r="D38" s="41"/>
      <c r="E38" s="43"/>
      <c r="F38" s="75">
        <v>4</v>
      </c>
      <c r="G38" s="43"/>
      <c r="H38" s="11" t="s">
        <v>16</v>
      </c>
      <c r="I38" s="96" t="s">
        <v>25</v>
      </c>
    </row>
    <row r="39" spans="1:9" s="37" customFormat="1" ht="17.25" customHeight="1">
      <c r="A39" s="97"/>
      <c r="B39" s="42">
        <v>2015</v>
      </c>
      <c r="C39" s="41">
        <v>4</v>
      </c>
      <c r="D39" s="41"/>
      <c r="E39" s="43"/>
      <c r="F39" s="75">
        <v>4</v>
      </c>
      <c r="G39" s="43"/>
      <c r="H39" s="11" t="s">
        <v>16</v>
      </c>
      <c r="I39" s="97"/>
    </row>
    <row r="40" spans="1:9" s="37" customFormat="1" ht="17.25" customHeight="1">
      <c r="A40" s="98"/>
      <c r="B40" s="42">
        <v>2016</v>
      </c>
      <c r="C40" s="50"/>
      <c r="D40" s="50"/>
      <c r="E40" s="43"/>
      <c r="F40" s="53"/>
      <c r="G40" s="43"/>
      <c r="H40" s="11" t="s">
        <v>16</v>
      </c>
      <c r="I40" s="98"/>
    </row>
    <row r="41" spans="1:9" s="37" customFormat="1" ht="17.25" customHeight="1">
      <c r="A41" s="96" t="s">
        <v>20</v>
      </c>
      <c r="B41" s="22">
        <v>2014</v>
      </c>
      <c r="C41" s="41">
        <v>20</v>
      </c>
      <c r="D41" s="41"/>
      <c r="E41" s="54"/>
      <c r="F41" s="75">
        <v>20</v>
      </c>
      <c r="G41" s="54"/>
      <c r="H41" s="11" t="s">
        <v>16</v>
      </c>
      <c r="I41" s="96" t="s">
        <v>25</v>
      </c>
    </row>
    <row r="42" spans="1:9" s="37" customFormat="1" ht="17.25" customHeight="1">
      <c r="A42" s="97"/>
      <c r="B42" s="42">
        <v>2015</v>
      </c>
      <c r="C42" s="41">
        <v>30</v>
      </c>
      <c r="D42" s="41"/>
      <c r="E42" s="54"/>
      <c r="F42" s="75">
        <v>30</v>
      </c>
      <c r="G42" s="54"/>
      <c r="H42" s="11" t="s">
        <v>16</v>
      </c>
      <c r="I42" s="97"/>
    </row>
    <row r="43" spans="1:9" s="37" customFormat="1" ht="17.25" customHeight="1">
      <c r="A43" s="98"/>
      <c r="B43" s="42">
        <v>2016</v>
      </c>
      <c r="C43" s="41"/>
      <c r="D43" s="41"/>
      <c r="E43" s="54"/>
      <c r="F43" s="75"/>
      <c r="G43" s="54"/>
      <c r="H43" s="13" t="s">
        <v>16</v>
      </c>
      <c r="I43" s="97"/>
    </row>
    <row r="44" spans="1:9" s="37" customFormat="1" ht="17.25" customHeight="1">
      <c r="A44" s="96" t="s">
        <v>21</v>
      </c>
      <c r="B44" s="22">
        <v>2014</v>
      </c>
      <c r="C44" s="41">
        <v>0</v>
      </c>
      <c r="D44" s="41"/>
      <c r="E44" s="54"/>
      <c r="F44" s="75">
        <v>0</v>
      </c>
      <c r="G44" s="54"/>
      <c r="H44" s="11" t="s">
        <v>16</v>
      </c>
      <c r="I44" s="97"/>
    </row>
    <row r="45" spans="1:9" s="37" customFormat="1" ht="17.25" customHeight="1">
      <c r="A45" s="97"/>
      <c r="B45" s="42">
        <v>2015</v>
      </c>
      <c r="C45" s="41">
        <v>2</v>
      </c>
      <c r="D45" s="41"/>
      <c r="E45" s="54"/>
      <c r="F45" s="75">
        <v>2</v>
      </c>
      <c r="G45" s="54"/>
      <c r="H45" s="11" t="s">
        <v>16</v>
      </c>
      <c r="I45" s="97"/>
    </row>
    <row r="46" spans="1:9" s="37" customFormat="1" ht="17.25" customHeight="1">
      <c r="A46" s="98"/>
      <c r="B46" s="42">
        <v>2016</v>
      </c>
      <c r="C46" s="41"/>
      <c r="D46" s="41"/>
      <c r="E46" s="54"/>
      <c r="F46" s="75"/>
      <c r="G46" s="54"/>
      <c r="H46" s="11" t="s">
        <v>16</v>
      </c>
      <c r="I46" s="97"/>
    </row>
    <row r="47" spans="1:9" s="37" customFormat="1" ht="17.25" customHeight="1">
      <c r="A47" s="96" t="s">
        <v>22</v>
      </c>
      <c r="B47" s="22">
        <v>2014</v>
      </c>
      <c r="C47" s="41">
        <v>4</v>
      </c>
      <c r="D47" s="41"/>
      <c r="E47" s="54"/>
      <c r="F47" s="75">
        <v>4</v>
      </c>
      <c r="G47" s="54"/>
      <c r="H47" s="11" t="s">
        <v>16</v>
      </c>
      <c r="I47" s="97"/>
    </row>
    <row r="48" spans="1:9" s="37" customFormat="1" ht="17.25" customHeight="1">
      <c r="A48" s="97"/>
      <c r="B48" s="42">
        <v>2015</v>
      </c>
      <c r="C48" s="41">
        <v>4</v>
      </c>
      <c r="D48" s="41"/>
      <c r="E48" s="54"/>
      <c r="F48" s="75">
        <v>4</v>
      </c>
      <c r="G48" s="54"/>
      <c r="H48" s="11" t="s">
        <v>16</v>
      </c>
      <c r="I48" s="97"/>
    </row>
    <row r="49" spans="1:9" s="37" customFormat="1" ht="17.25" customHeight="1">
      <c r="A49" s="98"/>
      <c r="B49" s="42">
        <v>2016</v>
      </c>
      <c r="C49" s="41"/>
      <c r="D49" s="41"/>
      <c r="E49" s="54"/>
      <c r="F49" s="75"/>
      <c r="G49" s="54"/>
      <c r="H49" s="13" t="s">
        <v>16</v>
      </c>
      <c r="I49" s="98"/>
    </row>
    <row r="50" spans="1:9" s="37" customFormat="1" ht="17.25" customHeight="1">
      <c r="A50" s="96" t="s">
        <v>102</v>
      </c>
      <c r="B50" s="22">
        <v>2014</v>
      </c>
      <c r="C50" s="41">
        <v>4</v>
      </c>
      <c r="D50" s="41"/>
      <c r="E50" s="54"/>
      <c r="F50" s="75">
        <v>4</v>
      </c>
      <c r="G50" s="54"/>
      <c r="H50" s="11" t="s">
        <v>16</v>
      </c>
      <c r="I50" s="67"/>
    </row>
    <row r="51" spans="1:9" s="37" customFormat="1" ht="17.25" customHeight="1">
      <c r="A51" s="97"/>
      <c r="B51" s="42">
        <v>2015</v>
      </c>
      <c r="C51" s="41"/>
      <c r="D51" s="41"/>
      <c r="E51" s="54"/>
      <c r="F51" s="41"/>
      <c r="G51" s="54"/>
      <c r="H51" s="11" t="s">
        <v>16</v>
      </c>
      <c r="I51" s="67"/>
    </row>
    <row r="52" spans="1:9" s="37" customFormat="1" ht="17.25" customHeight="1">
      <c r="A52" s="98"/>
      <c r="B52" s="42">
        <v>2016</v>
      </c>
      <c r="C52" s="41"/>
      <c r="D52" s="41"/>
      <c r="E52" s="54"/>
      <c r="F52" s="41"/>
      <c r="G52" s="54"/>
      <c r="H52" s="11" t="s">
        <v>16</v>
      </c>
      <c r="I52" s="67"/>
    </row>
    <row r="53" spans="1:9" s="49" customFormat="1" ht="22.5" customHeight="1">
      <c r="A53" s="27" t="s">
        <v>45</v>
      </c>
      <c r="B53" s="46"/>
      <c r="C53" s="47">
        <f>C34+C35+C36+C38+C39+C40+C41+C42+C43+C44+C45+C46+C47+C48+C49+C50+C51+C52</f>
        <v>116</v>
      </c>
      <c r="D53" s="47"/>
      <c r="E53" s="48"/>
      <c r="F53" s="47">
        <f>F34+F35+F36+F38+F39+F41+F42+F44+F45+F47+F48+F50</f>
        <v>116</v>
      </c>
      <c r="G53" s="46"/>
      <c r="H53" s="28"/>
      <c r="I53" s="61"/>
    </row>
    <row r="54" spans="1:9" s="52" customFormat="1" ht="21.75" customHeight="1">
      <c r="A54" s="22">
        <v>2014</v>
      </c>
      <c r="B54" s="23"/>
      <c r="C54" s="50">
        <f>C34+C38+C41+C44+C47+C50</f>
        <v>32</v>
      </c>
      <c r="D54" s="50"/>
      <c r="E54" s="51"/>
      <c r="F54" s="50">
        <f>F34+F38+F41+F44+F47+F50</f>
        <v>32</v>
      </c>
      <c r="G54" s="23"/>
      <c r="H54" s="12"/>
      <c r="I54" s="2"/>
    </row>
    <row r="55" spans="1:9" s="52" customFormat="1" ht="21.75" customHeight="1">
      <c r="A55" s="42">
        <v>2015</v>
      </c>
      <c r="B55" s="23"/>
      <c r="C55" s="50">
        <f>C35+C39+C42+C45+C48+C51</f>
        <v>62</v>
      </c>
      <c r="D55" s="50"/>
      <c r="E55" s="51"/>
      <c r="F55" s="50">
        <f>F35+F39+F42+F45+F48+F51</f>
        <v>62</v>
      </c>
      <c r="G55" s="23"/>
      <c r="H55" s="12"/>
      <c r="I55" s="2"/>
    </row>
    <row r="56" spans="1:9" s="37" customFormat="1" ht="21.75" customHeight="1">
      <c r="A56" s="42">
        <v>2016</v>
      </c>
      <c r="B56" s="42"/>
      <c r="C56" s="41">
        <f>C36+C40+C43+C46+C49+C52</f>
        <v>22</v>
      </c>
      <c r="D56" s="41"/>
      <c r="E56" s="44"/>
      <c r="F56" s="41">
        <f>F36+F40+F43+F46+F49+F52</f>
        <v>22</v>
      </c>
      <c r="G56" s="15"/>
      <c r="H56" s="11"/>
      <c r="I56" s="7"/>
    </row>
    <row r="57" spans="1:9" s="37" customFormat="1" ht="15.75" customHeight="1">
      <c r="A57" s="99" t="s">
        <v>23</v>
      </c>
      <c r="B57" s="100"/>
      <c r="C57" s="100"/>
      <c r="D57" s="100"/>
      <c r="E57" s="100"/>
      <c r="F57" s="100"/>
      <c r="G57" s="100"/>
      <c r="H57" s="100"/>
      <c r="I57" s="101"/>
    </row>
    <row r="58" spans="1:9" s="37" customFormat="1" ht="18" customHeight="1">
      <c r="A58" s="93" t="s">
        <v>48</v>
      </c>
      <c r="B58" s="22">
        <v>2014</v>
      </c>
      <c r="C58" s="50">
        <v>137.6</v>
      </c>
      <c r="D58" s="50"/>
      <c r="E58" s="55"/>
      <c r="F58" s="53">
        <v>137.6</v>
      </c>
      <c r="G58" s="43"/>
      <c r="H58" s="11" t="s">
        <v>16</v>
      </c>
      <c r="I58" s="93" t="s">
        <v>26</v>
      </c>
    </row>
    <row r="59" spans="1:9" s="37" customFormat="1" ht="17.25" customHeight="1">
      <c r="A59" s="93"/>
      <c r="B59" s="42">
        <v>2015</v>
      </c>
      <c r="C59" s="50">
        <v>45</v>
      </c>
      <c r="D59" s="50"/>
      <c r="E59" s="55"/>
      <c r="F59" s="53">
        <v>45</v>
      </c>
      <c r="G59" s="43"/>
      <c r="H59" s="11" t="s">
        <v>16</v>
      </c>
      <c r="I59" s="93"/>
    </row>
    <row r="60" spans="1:9" s="37" customFormat="1" ht="18" customHeight="1">
      <c r="A60" s="93"/>
      <c r="B60" s="42">
        <v>2016</v>
      </c>
      <c r="C60" s="50">
        <v>67</v>
      </c>
      <c r="D60" s="50"/>
      <c r="E60" s="55"/>
      <c r="F60" s="53">
        <v>67</v>
      </c>
      <c r="G60" s="43"/>
      <c r="H60" s="11" t="s">
        <v>16</v>
      </c>
      <c r="I60" s="93"/>
    </row>
    <row r="61" spans="1:9" s="37" customFormat="1" ht="18" customHeight="1">
      <c r="A61" s="93" t="s">
        <v>49</v>
      </c>
      <c r="B61" s="22">
        <v>2014</v>
      </c>
      <c r="C61" s="50"/>
      <c r="D61" s="50"/>
      <c r="E61" s="55"/>
      <c r="F61" s="53"/>
      <c r="G61" s="43"/>
      <c r="H61" s="11" t="s">
        <v>16</v>
      </c>
      <c r="I61" s="93"/>
    </row>
    <row r="62" spans="1:9" s="37" customFormat="1" ht="17.25" customHeight="1">
      <c r="A62" s="93"/>
      <c r="B62" s="42">
        <v>2015</v>
      </c>
      <c r="C62" s="50">
        <v>6</v>
      </c>
      <c r="D62" s="50"/>
      <c r="E62" s="55"/>
      <c r="F62" s="53">
        <v>6</v>
      </c>
      <c r="G62" s="43"/>
      <c r="H62" s="11" t="s">
        <v>16</v>
      </c>
      <c r="I62" s="93"/>
    </row>
    <row r="63" spans="1:9" s="37" customFormat="1" ht="18" customHeight="1">
      <c r="A63" s="93"/>
      <c r="B63" s="42">
        <v>2016</v>
      </c>
      <c r="C63" s="50">
        <v>6</v>
      </c>
      <c r="D63" s="50"/>
      <c r="E63" s="55"/>
      <c r="F63" s="53">
        <v>6</v>
      </c>
      <c r="G63" s="43"/>
      <c r="H63" s="11" t="s">
        <v>16</v>
      </c>
      <c r="I63" s="93"/>
    </row>
    <row r="64" spans="1:9" s="37" customFormat="1" ht="17.25" customHeight="1">
      <c r="A64" s="93" t="s">
        <v>50</v>
      </c>
      <c r="B64" s="22">
        <v>2014</v>
      </c>
      <c r="C64" s="50">
        <v>0</v>
      </c>
      <c r="D64" s="50"/>
      <c r="E64" s="55"/>
      <c r="F64" s="53">
        <v>0</v>
      </c>
      <c r="G64" s="43"/>
      <c r="H64" s="11" t="s">
        <v>16</v>
      </c>
      <c r="I64" s="93"/>
    </row>
    <row r="65" spans="1:9" s="37" customFormat="1" ht="17.25" customHeight="1">
      <c r="A65" s="93"/>
      <c r="B65" s="42">
        <v>2015</v>
      </c>
      <c r="C65" s="50">
        <v>30</v>
      </c>
      <c r="D65" s="50"/>
      <c r="E65" s="55"/>
      <c r="F65" s="53">
        <v>30</v>
      </c>
      <c r="G65" s="43"/>
      <c r="H65" s="11" t="s">
        <v>16</v>
      </c>
      <c r="I65" s="93"/>
    </row>
    <row r="66" spans="1:9" s="37" customFormat="1" ht="17.25" customHeight="1">
      <c r="A66" s="93"/>
      <c r="B66" s="42">
        <v>2016</v>
      </c>
      <c r="C66" s="50">
        <v>30</v>
      </c>
      <c r="D66" s="50"/>
      <c r="E66" s="55"/>
      <c r="F66" s="53">
        <v>30</v>
      </c>
      <c r="G66" s="43"/>
      <c r="H66" s="11" t="s">
        <v>16</v>
      </c>
      <c r="I66" s="93"/>
    </row>
    <row r="67" spans="1:9" s="37" customFormat="1" ht="17.25" customHeight="1">
      <c r="A67" s="93" t="s">
        <v>51</v>
      </c>
      <c r="B67" s="22">
        <v>2014</v>
      </c>
      <c r="C67" s="50">
        <v>0</v>
      </c>
      <c r="D67" s="50"/>
      <c r="E67" s="55"/>
      <c r="F67" s="53">
        <v>0</v>
      </c>
      <c r="G67" s="43"/>
      <c r="H67" s="11" t="s">
        <v>16</v>
      </c>
      <c r="I67" s="93"/>
    </row>
    <row r="68" spans="1:9" s="37" customFormat="1" ht="17.25" customHeight="1">
      <c r="A68" s="93"/>
      <c r="B68" s="42">
        <v>2015</v>
      </c>
      <c r="C68" s="50">
        <v>8</v>
      </c>
      <c r="D68" s="50"/>
      <c r="E68" s="55"/>
      <c r="F68" s="53">
        <v>8</v>
      </c>
      <c r="G68" s="43"/>
      <c r="H68" s="11" t="s">
        <v>16</v>
      </c>
      <c r="I68" s="93"/>
    </row>
    <row r="69" spans="1:9" s="37" customFormat="1" ht="17.25" customHeight="1">
      <c r="A69" s="93"/>
      <c r="B69" s="42">
        <v>2016</v>
      </c>
      <c r="C69" s="50">
        <v>8</v>
      </c>
      <c r="D69" s="50"/>
      <c r="E69" s="55"/>
      <c r="F69" s="53">
        <v>8</v>
      </c>
      <c r="G69" s="43"/>
      <c r="H69" s="11" t="s">
        <v>16</v>
      </c>
      <c r="I69" s="93"/>
    </row>
    <row r="70" spans="1:9" s="37" customFormat="1" ht="17.25" customHeight="1">
      <c r="A70" s="93" t="s">
        <v>47</v>
      </c>
      <c r="B70" s="22">
        <v>2014</v>
      </c>
      <c r="C70" s="50"/>
      <c r="D70" s="50"/>
      <c r="E70" s="55"/>
      <c r="F70" s="53"/>
      <c r="G70" s="43"/>
      <c r="H70" s="11" t="s">
        <v>16</v>
      </c>
      <c r="I70" s="93"/>
    </row>
    <row r="71" spans="1:9" s="37" customFormat="1" ht="17.25" customHeight="1">
      <c r="A71" s="93"/>
      <c r="B71" s="42">
        <v>2015</v>
      </c>
      <c r="C71" s="50">
        <v>10</v>
      </c>
      <c r="D71" s="50"/>
      <c r="E71" s="55"/>
      <c r="F71" s="53">
        <v>10</v>
      </c>
      <c r="G71" s="43"/>
      <c r="H71" s="11" t="s">
        <v>16</v>
      </c>
      <c r="I71" s="93"/>
    </row>
    <row r="72" spans="1:9" s="37" customFormat="1" ht="17.25" customHeight="1">
      <c r="A72" s="93"/>
      <c r="B72" s="42">
        <v>2016</v>
      </c>
      <c r="C72" s="50">
        <v>40</v>
      </c>
      <c r="D72" s="50"/>
      <c r="E72" s="55"/>
      <c r="F72" s="53">
        <v>40</v>
      </c>
      <c r="G72" s="43"/>
      <c r="H72" s="11" t="s">
        <v>16</v>
      </c>
      <c r="I72" s="93"/>
    </row>
    <row r="73" spans="1:9" s="49" customFormat="1" ht="22.5" customHeight="1">
      <c r="A73" s="27" t="s">
        <v>44</v>
      </c>
      <c r="B73" s="46"/>
      <c r="C73" s="47">
        <f>C58+C59+C60+C61+C62+C63+C64+C65+C66+C67+C68+C69+C70+C71+C72</f>
        <v>387.6</v>
      </c>
      <c r="D73" s="47"/>
      <c r="E73" s="48"/>
      <c r="F73" s="47">
        <f>F58+F59+F60+F62+F63+F64+F65+F66+F67+F68+F69+F71+F72</f>
        <v>387.6</v>
      </c>
      <c r="G73" s="46"/>
      <c r="H73" s="28"/>
      <c r="I73" s="61"/>
    </row>
    <row r="74" spans="1:9" s="52" customFormat="1" ht="21.75" customHeight="1">
      <c r="A74" s="22">
        <v>2014</v>
      </c>
      <c r="B74" s="23"/>
      <c r="C74" s="50">
        <f>C58+C61+C64+C67+C70</f>
        <v>137.6</v>
      </c>
      <c r="D74" s="50"/>
      <c r="E74" s="51"/>
      <c r="F74" s="50">
        <f>F58+F61+F64+F67+F70</f>
        <v>137.6</v>
      </c>
      <c r="G74" s="23"/>
      <c r="H74" s="12"/>
      <c r="I74" s="2"/>
    </row>
    <row r="75" spans="1:9" s="52" customFormat="1" ht="21.75" customHeight="1">
      <c r="A75" s="42">
        <v>2015</v>
      </c>
      <c r="B75" s="23"/>
      <c r="C75" s="50">
        <f>+C59+C62+C65+C68+C71</f>
        <v>99</v>
      </c>
      <c r="D75" s="50"/>
      <c r="E75" s="51"/>
      <c r="F75" s="50">
        <f>F59+F62+F65+F68+F71</f>
        <v>99</v>
      </c>
      <c r="G75" s="23"/>
      <c r="H75" s="12"/>
      <c r="I75" s="2"/>
    </row>
    <row r="76" spans="1:9" s="37" customFormat="1" ht="33.75" customHeight="1">
      <c r="A76" s="42">
        <v>2016</v>
      </c>
      <c r="B76" s="23"/>
      <c r="C76" s="50">
        <f>C60+C63+C66+C69+C72</f>
        <v>151</v>
      </c>
      <c r="D76" s="50"/>
      <c r="E76" s="44"/>
      <c r="F76" s="50">
        <f>F60+F63+F66+F69+F72</f>
        <v>151</v>
      </c>
      <c r="G76" s="15"/>
      <c r="H76" s="11"/>
      <c r="I76" s="62"/>
    </row>
    <row r="77" spans="1:9" s="37" customFormat="1" ht="18.75" customHeight="1">
      <c r="A77" s="103" t="s">
        <v>27</v>
      </c>
      <c r="B77" s="103"/>
      <c r="C77" s="103"/>
      <c r="D77" s="103"/>
      <c r="E77" s="103"/>
      <c r="F77" s="103"/>
      <c r="G77" s="103"/>
      <c r="H77" s="103"/>
      <c r="I77" s="103"/>
    </row>
    <row r="78" spans="1:9" s="37" customFormat="1" ht="18" customHeight="1">
      <c r="A78" s="93" t="s">
        <v>52</v>
      </c>
      <c r="B78" s="22">
        <v>2014</v>
      </c>
      <c r="C78" s="50">
        <v>0</v>
      </c>
      <c r="D78" s="50"/>
      <c r="E78" s="55"/>
      <c r="F78" s="53">
        <v>0</v>
      </c>
      <c r="G78" s="43"/>
      <c r="H78" s="11" t="s">
        <v>16</v>
      </c>
      <c r="I78" s="122" t="s">
        <v>98</v>
      </c>
    </row>
    <row r="79" spans="1:9" s="37" customFormat="1" ht="17.25" customHeight="1">
      <c r="A79" s="93"/>
      <c r="B79" s="42">
        <v>2015</v>
      </c>
      <c r="C79" s="50">
        <v>15</v>
      </c>
      <c r="D79" s="50"/>
      <c r="E79" s="55"/>
      <c r="F79" s="53">
        <v>15</v>
      </c>
      <c r="G79" s="43"/>
      <c r="H79" s="11" t="s">
        <v>16</v>
      </c>
      <c r="I79" s="126"/>
    </row>
    <row r="80" spans="1:9" s="37" customFormat="1" ht="28.5" customHeight="1">
      <c r="A80" s="93"/>
      <c r="B80" s="42">
        <v>2016</v>
      </c>
      <c r="C80" s="50">
        <v>15</v>
      </c>
      <c r="D80" s="50"/>
      <c r="E80" s="55"/>
      <c r="F80" s="53">
        <v>15</v>
      </c>
      <c r="G80" s="43"/>
      <c r="H80" s="11" t="s">
        <v>16</v>
      </c>
      <c r="I80" s="126"/>
    </row>
    <row r="81" spans="1:9" s="37" customFormat="1" ht="34.5" customHeight="1">
      <c r="A81" s="62" t="s">
        <v>53</v>
      </c>
      <c r="B81" s="23"/>
      <c r="C81" s="50"/>
      <c r="D81" s="50"/>
      <c r="E81" s="55"/>
      <c r="F81" s="53"/>
      <c r="G81" s="43"/>
      <c r="H81" s="11"/>
      <c r="I81" s="126"/>
    </row>
    <row r="82" spans="1:9" s="37" customFormat="1" ht="18" customHeight="1">
      <c r="A82" s="93" t="s">
        <v>54</v>
      </c>
      <c r="B82" s="22">
        <v>2014</v>
      </c>
      <c r="C82" s="83">
        <v>11.76939</v>
      </c>
      <c r="D82" s="50"/>
      <c r="E82" s="55"/>
      <c r="F82" s="84">
        <v>11.76939</v>
      </c>
      <c r="G82" s="43"/>
      <c r="H82" s="11" t="s">
        <v>16</v>
      </c>
      <c r="I82" s="126"/>
    </row>
    <row r="83" spans="1:9" s="37" customFormat="1" ht="17.25" customHeight="1">
      <c r="A83" s="93"/>
      <c r="B83" s="42">
        <v>2015</v>
      </c>
      <c r="C83" s="50">
        <v>40</v>
      </c>
      <c r="D83" s="50"/>
      <c r="E83" s="55"/>
      <c r="F83" s="53">
        <v>40</v>
      </c>
      <c r="G83" s="43"/>
      <c r="H83" s="11" t="s">
        <v>16</v>
      </c>
      <c r="I83" s="126"/>
    </row>
    <row r="84" spans="1:9" s="37" customFormat="1" ht="18" customHeight="1">
      <c r="A84" s="93"/>
      <c r="B84" s="42">
        <v>2016</v>
      </c>
      <c r="C84" s="50">
        <v>40</v>
      </c>
      <c r="D84" s="50"/>
      <c r="E84" s="55"/>
      <c r="F84" s="53">
        <v>40</v>
      </c>
      <c r="G84" s="43"/>
      <c r="H84" s="11" t="s">
        <v>16</v>
      </c>
      <c r="I84" s="126"/>
    </row>
    <row r="85" spans="1:9" s="37" customFormat="1" ht="17.25" customHeight="1">
      <c r="A85" s="93" t="s">
        <v>55</v>
      </c>
      <c r="B85" s="22">
        <v>2014</v>
      </c>
      <c r="C85" s="50"/>
      <c r="D85" s="50"/>
      <c r="E85" s="55"/>
      <c r="F85" s="53"/>
      <c r="G85" s="43"/>
      <c r="H85" s="11" t="s">
        <v>16</v>
      </c>
      <c r="I85" s="126"/>
    </row>
    <row r="86" spans="1:9" s="37" customFormat="1" ht="17.25" customHeight="1">
      <c r="A86" s="93"/>
      <c r="B86" s="42">
        <v>2015</v>
      </c>
      <c r="C86" s="50">
        <v>18</v>
      </c>
      <c r="D86" s="50"/>
      <c r="E86" s="55"/>
      <c r="F86" s="53">
        <v>18</v>
      </c>
      <c r="G86" s="43"/>
      <c r="H86" s="11" t="s">
        <v>16</v>
      </c>
      <c r="I86" s="126"/>
    </row>
    <row r="87" spans="1:9" s="37" customFormat="1" ht="17.25" customHeight="1">
      <c r="A87" s="93"/>
      <c r="B87" s="42">
        <v>2016</v>
      </c>
      <c r="C87" s="50"/>
      <c r="D87" s="50"/>
      <c r="E87" s="55"/>
      <c r="F87" s="53"/>
      <c r="G87" s="43"/>
      <c r="H87" s="11" t="s">
        <v>16</v>
      </c>
      <c r="I87" s="123"/>
    </row>
    <row r="88" spans="1:9" s="37" customFormat="1" ht="17.25" customHeight="1">
      <c r="A88" s="93" t="s">
        <v>56</v>
      </c>
      <c r="B88" s="22">
        <v>2014</v>
      </c>
      <c r="C88" s="50">
        <v>0</v>
      </c>
      <c r="D88" s="50"/>
      <c r="E88" s="55"/>
      <c r="F88" s="53">
        <v>0</v>
      </c>
      <c r="G88" s="43"/>
      <c r="H88" s="11" t="s">
        <v>16</v>
      </c>
      <c r="I88" s="63"/>
    </row>
    <row r="89" spans="1:9" s="37" customFormat="1" ht="17.25" customHeight="1">
      <c r="A89" s="93"/>
      <c r="B89" s="42">
        <v>2015</v>
      </c>
      <c r="C89" s="50">
        <v>40</v>
      </c>
      <c r="D89" s="50"/>
      <c r="E89" s="55"/>
      <c r="F89" s="53">
        <v>40</v>
      </c>
      <c r="G89" s="43"/>
      <c r="H89" s="11" t="s">
        <v>16</v>
      </c>
      <c r="I89" s="63"/>
    </row>
    <row r="90" spans="1:9" s="37" customFormat="1" ht="33" customHeight="1">
      <c r="A90" s="93"/>
      <c r="B90" s="42">
        <v>2016</v>
      </c>
      <c r="C90" s="50">
        <v>40</v>
      </c>
      <c r="D90" s="50"/>
      <c r="E90" s="55"/>
      <c r="F90" s="53">
        <v>40</v>
      </c>
      <c r="G90" s="43"/>
      <c r="H90" s="11" t="s">
        <v>16</v>
      </c>
      <c r="I90" s="63"/>
    </row>
    <row r="91" spans="1:9" s="37" customFormat="1" ht="22.5" customHeight="1">
      <c r="A91" s="93" t="s">
        <v>57</v>
      </c>
      <c r="B91" s="22">
        <v>2014</v>
      </c>
      <c r="C91" s="50">
        <v>17.769</v>
      </c>
      <c r="D91" s="50"/>
      <c r="E91" s="55"/>
      <c r="F91" s="53">
        <v>17.769</v>
      </c>
      <c r="G91" s="43"/>
      <c r="H91" s="11" t="s">
        <v>16</v>
      </c>
      <c r="I91" s="63"/>
    </row>
    <row r="92" spans="1:9" s="37" customFormat="1" ht="22.5" customHeight="1">
      <c r="A92" s="93"/>
      <c r="B92" s="42">
        <v>2015</v>
      </c>
      <c r="C92" s="50">
        <v>20</v>
      </c>
      <c r="D92" s="50"/>
      <c r="E92" s="55"/>
      <c r="F92" s="53">
        <v>20</v>
      </c>
      <c r="G92" s="43"/>
      <c r="H92" s="11" t="s">
        <v>16</v>
      </c>
      <c r="I92" s="63"/>
    </row>
    <row r="93" spans="1:9" s="37" customFormat="1" ht="22.5" customHeight="1">
      <c r="A93" s="93"/>
      <c r="B93" s="42">
        <v>2016</v>
      </c>
      <c r="C93" s="50">
        <v>20</v>
      </c>
      <c r="D93" s="50"/>
      <c r="E93" s="55"/>
      <c r="F93" s="53">
        <v>20</v>
      </c>
      <c r="G93" s="43"/>
      <c r="H93" s="11" t="s">
        <v>16</v>
      </c>
      <c r="I93" s="63"/>
    </row>
    <row r="94" spans="1:9" s="37" customFormat="1" ht="76.5" customHeight="1">
      <c r="A94" s="62" t="s">
        <v>58</v>
      </c>
      <c r="B94" s="23"/>
      <c r="C94" s="50"/>
      <c r="D94" s="50"/>
      <c r="E94" s="55"/>
      <c r="F94" s="53"/>
      <c r="G94" s="43"/>
      <c r="H94" s="11"/>
      <c r="I94" s="63"/>
    </row>
    <row r="95" spans="1:9" s="37" customFormat="1" ht="22.5" customHeight="1">
      <c r="A95" s="93" t="s">
        <v>107</v>
      </c>
      <c r="B95" s="22">
        <v>2014</v>
      </c>
      <c r="C95" s="50">
        <v>0</v>
      </c>
      <c r="D95" s="50"/>
      <c r="E95" s="55"/>
      <c r="F95" s="53">
        <v>0</v>
      </c>
      <c r="G95" s="43"/>
      <c r="H95" s="11" t="s">
        <v>16</v>
      </c>
      <c r="I95" s="127" t="s">
        <v>99</v>
      </c>
    </row>
    <row r="96" spans="1:9" s="37" customFormat="1" ht="22.5" customHeight="1">
      <c r="A96" s="93"/>
      <c r="B96" s="42">
        <v>2015</v>
      </c>
      <c r="C96" s="50">
        <v>20</v>
      </c>
      <c r="D96" s="50"/>
      <c r="E96" s="55"/>
      <c r="F96" s="53">
        <v>20</v>
      </c>
      <c r="G96" s="43"/>
      <c r="H96" s="11" t="s">
        <v>16</v>
      </c>
      <c r="I96" s="127"/>
    </row>
    <row r="97" spans="1:9" s="37" customFormat="1" ht="20.25" customHeight="1">
      <c r="A97" s="93"/>
      <c r="B97" s="42">
        <v>2016</v>
      </c>
      <c r="C97" s="50">
        <v>20</v>
      </c>
      <c r="D97" s="50"/>
      <c r="E97" s="55"/>
      <c r="F97" s="53">
        <v>20</v>
      </c>
      <c r="G97" s="43"/>
      <c r="H97" s="11" t="s">
        <v>16</v>
      </c>
      <c r="I97" s="127"/>
    </row>
    <row r="98" spans="1:9" s="49" customFormat="1" ht="22.5" customHeight="1">
      <c r="A98" s="27" t="s">
        <v>43</v>
      </c>
      <c r="B98" s="46"/>
      <c r="C98" s="47">
        <f>C78+C79+C80+C81+C82+C83+C84+C85+C86+C87+C88+C89+C90+C91+C92+C93+C95+C96+C97</f>
        <v>317.53839</v>
      </c>
      <c r="D98" s="47"/>
      <c r="E98" s="48"/>
      <c r="F98" s="47">
        <f>F78+F79+F80+F82+F83+F84+F85+F86+F87+F88+F89+F90+F91+F92+F93+F95+F96+F97</f>
        <v>317.53839</v>
      </c>
      <c r="G98" s="46"/>
      <c r="H98" s="28"/>
      <c r="I98" s="61"/>
    </row>
    <row r="99" spans="1:9" s="52" customFormat="1" ht="21.75" customHeight="1">
      <c r="A99" s="22">
        <v>2014</v>
      </c>
      <c r="B99" s="23"/>
      <c r="C99" s="50">
        <f>C78+C82+C85+C88+C91+C95</f>
        <v>29.53839</v>
      </c>
      <c r="D99" s="50"/>
      <c r="E99" s="51"/>
      <c r="F99" s="50">
        <f>F78+F82+F85+F88+F91+F95</f>
        <v>29.53839</v>
      </c>
      <c r="G99" s="23"/>
      <c r="H99" s="12"/>
      <c r="I99" s="2"/>
    </row>
    <row r="100" spans="1:9" s="52" customFormat="1" ht="21.75" customHeight="1">
      <c r="A100" s="42">
        <v>2015</v>
      </c>
      <c r="B100" s="23"/>
      <c r="C100" s="50">
        <f>C79+C83+C86+C89+C92+C96</f>
        <v>153</v>
      </c>
      <c r="D100" s="50"/>
      <c r="E100" s="51"/>
      <c r="F100" s="50">
        <f>F79+F83+F86+F89+F92+F96</f>
        <v>153</v>
      </c>
      <c r="G100" s="23"/>
      <c r="H100" s="12"/>
      <c r="I100" s="2"/>
    </row>
    <row r="101" spans="1:9" s="37" customFormat="1" ht="21.75" customHeight="1">
      <c r="A101" s="42">
        <v>2016</v>
      </c>
      <c r="B101" s="23"/>
      <c r="C101" s="50">
        <f>C80+C84+C87+C90+C93+C97</f>
        <v>135</v>
      </c>
      <c r="D101" s="50"/>
      <c r="E101" s="44"/>
      <c r="F101" s="50">
        <f>F80+F84+F87+F90+F93+F97</f>
        <v>135</v>
      </c>
      <c r="G101" s="15"/>
      <c r="H101" s="11"/>
      <c r="I101" s="62"/>
    </row>
    <row r="102" spans="1:9" s="39" customFormat="1" ht="20.25" customHeight="1">
      <c r="A102" s="25" t="s">
        <v>42</v>
      </c>
      <c r="B102" s="31"/>
      <c r="C102" s="32">
        <f>C28+C53+C73+C98</f>
        <v>1155.65923</v>
      </c>
      <c r="D102" s="33"/>
      <c r="E102" s="34"/>
      <c r="F102" s="32">
        <f>F28+F53+F73+F98</f>
        <v>1155.65923</v>
      </c>
      <c r="G102" s="35"/>
      <c r="H102" s="36"/>
      <c r="I102" s="36"/>
    </row>
    <row r="103" spans="1:9" s="37" customFormat="1" ht="15.75">
      <c r="A103" s="22">
        <v>2014</v>
      </c>
      <c r="B103" s="19"/>
      <c r="C103" s="30">
        <f>C29+C54+C74+C99</f>
        <v>279.65923</v>
      </c>
      <c r="D103" s="19"/>
      <c r="E103" s="19"/>
      <c r="F103" s="30">
        <f>F29+F54+F74+F99</f>
        <v>279.65923</v>
      </c>
      <c r="G103" s="19"/>
      <c r="H103" s="19"/>
      <c r="I103" s="19"/>
    </row>
    <row r="104" spans="1:9" s="37" customFormat="1" ht="15.75">
      <c r="A104" s="42">
        <v>2015</v>
      </c>
      <c r="B104" s="19"/>
      <c r="C104" s="30">
        <f>C30+C55+C75+C100</f>
        <v>438</v>
      </c>
      <c r="D104" s="19"/>
      <c r="E104" s="19"/>
      <c r="F104" s="30">
        <f>F30+F55+F75+F100</f>
        <v>438</v>
      </c>
      <c r="G104" s="19"/>
      <c r="H104" s="19"/>
      <c r="I104" s="19"/>
    </row>
    <row r="105" spans="1:9" s="37" customFormat="1" ht="15.75">
      <c r="A105" s="42">
        <v>2016</v>
      </c>
      <c r="B105" s="19"/>
      <c r="C105" s="30">
        <f>C31+C56+C76+C101</f>
        <v>438</v>
      </c>
      <c r="D105" s="19"/>
      <c r="E105" s="19"/>
      <c r="F105" s="30">
        <f>F31+F56+F76+F101</f>
        <v>438</v>
      </c>
      <c r="G105" s="19"/>
      <c r="H105" s="19"/>
      <c r="I105" s="19"/>
    </row>
    <row r="106" spans="1:9" s="40" customFormat="1" ht="21.75" customHeight="1">
      <c r="A106" s="107" t="s">
        <v>28</v>
      </c>
      <c r="B106" s="113"/>
      <c r="C106" s="113"/>
      <c r="D106" s="113"/>
      <c r="E106" s="113"/>
      <c r="F106" s="113"/>
      <c r="G106" s="113"/>
      <c r="H106" s="113"/>
      <c r="I106" s="114"/>
    </row>
    <row r="107" spans="1:9" s="37" customFormat="1" ht="34.5" customHeight="1">
      <c r="A107" s="104" t="s">
        <v>29</v>
      </c>
      <c r="B107" s="105"/>
      <c r="C107" s="105"/>
      <c r="D107" s="105"/>
      <c r="E107" s="105"/>
      <c r="F107" s="105"/>
      <c r="G107" s="105"/>
      <c r="H107" s="105"/>
      <c r="I107" s="106"/>
    </row>
    <row r="108" spans="1:9" s="37" customFormat="1" ht="15.75" customHeight="1">
      <c r="A108" s="102" t="s">
        <v>37</v>
      </c>
      <c r="B108" s="102"/>
      <c r="C108" s="102"/>
      <c r="D108" s="102"/>
      <c r="E108" s="102"/>
      <c r="F108" s="102"/>
      <c r="G108" s="102"/>
      <c r="H108" s="102"/>
      <c r="I108" s="102"/>
    </row>
    <row r="109" spans="1:9" s="37" customFormat="1" ht="15.75" customHeight="1">
      <c r="A109" s="116" t="s">
        <v>5</v>
      </c>
      <c r="B109" s="116"/>
      <c r="C109" s="116"/>
      <c r="D109" s="116"/>
      <c r="E109" s="116"/>
      <c r="F109" s="116"/>
      <c r="G109" s="116"/>
      <c r="H109" s="116"/>
      <c r="I109" s="116"/>
    </row>
    <row r="110" spans="1:9" s="37" customFormat="1" ht="24" customHeight="1">
      <c r="A110" s="115" t="s">
        <v>59</v>
      </c>
      <c r="B110" s="22">
        <v>2014</v>
      </c>
      <c r="C110" s="50">
        <v>1081.94</v>
      </c>
      <c r="D110" s="10"/>
      <c r="E110" s="10"/>
      <c r="F110" s="53">
        <v>1081.94</v>
      </c>
      <c r="G110" s="10"/>
      <c r="H110" s="11" t="s">
        <v>33</v>
      </c>
      <c r="I110" s="115" t="s">
        <v>30</v>
      </c>
    </row>
    <row r="111" spans="1:9" s="37" customFormat="1" ht="18.75" customHeight="1">
      <c r="A111" s="115"/>
      <c r="B111" s="42">
        <v>2015</v>
      </c>
      <c r="C111" s="50">
        <v>100</v>
      </c>
      <c r="D111" s="50"/>
      <c r="E111" s="43"/>
      <c r="F111" s="53">
        <v>100</v>
      </c>
      <c r="G111" s="43"/>
      <c r="H111" s="11" t="s">
        <v>33</v>
      </c>
      <c r="I111" s="115"/>
    </row>
    <row r="112" spans="1:9" s="37" customFormat="1" ht="18.75" customHeight="1">
      <c r="A112" s="115"/>
      <c r="B112" s="42">
        <v>2016</v>
      </c>
      <c r="C112" s="50">
        <v>100</v>
      </c>
      <c r="D112" s="50"/>
      <c r="E112" s="43"/>
      <c r="F112" s="53">
        <v>100</v>
      </c>
      <c r="G112" s="43"/>
      <c r="H112" s="11" t="s">
        <v>33</v>
      </c>
      <c r="I112" s="115"/>
    </row>
    <row r="113" spans="1:9" s="37" customFormat="1" ht="21.75" customHeight="1">
      <c r="A113" s="93" t="s">
        <v>60</v>
      </c>
      <c r="B113" s="22">
        <v>2014</v>
      </c>
      <c r="C113" s="50"/>
      <c r="D113" s="50"/>
      <c r="E113" s="44"/>
      <c r="F113" s="53"/>
      <c r="G113" s="44"/>
      <c r="H113" s="11" t="s">
        <v>16</v>
      </c>
      <c r="I113" s="93" t="s">
        <v>31</v>
      </c>
    </row>
    <row r="114" spans="1:9" s="37" customFormat="1" ht="21.75" customHeight="1">
      <c r="A114" s="93"/>
      <c r="B114" s="42">
        <v>2015</v>
      </c>
      <c r="C114" s="50">
        <v>20</v>
      </c>
      <c r="D114" s="50"/>
      <c r="E114" s="44"/>
      <c r="F114" s="53">
        <v>20</v>
      </c>
      <c r="G114" s="15"/>
      <c r="H114" s="11" t="s">
        <v>16</v>
      </c>
      <c r="I114" s="93"/>
    </row>
    <row r="115" spans="1:9" s="37" customFormat="1" ht="21.75" customHeight="1">
      <c r="A115" s="93"/>
      <c r="B115" s="42">
        <v>2016</v>
      </c>
      <c r="C115" s="50">
        <v>20</v>
      </c>
      <c r="D115" s="50"/>
      <c r="E115" s="44"/>
      <c r="F115" s="53">
        <v>20</v>
      </c>
      <c r="G115" s="15"/>
      <c r="H115" s="11" t="s">
        <v>16</v>
      </c>
      <c r="I115" s="93"/>
    </row>
    <row r="116" spans="1:9" s="37" customFormat="1" ht="24.75" customHeight="1">
      <c r="A116" s="93" t="s">
        <v>61</v>
      </c>
      <c r="B116" s="22">
        <v>2014</v>
      </c>
      <c r="C116" s="50">
        <v>6000</v>
      </c>
      <c r="D116" s="50"/>
      <c r="E116" s="44"/>
      <c r="F116" s="53">
        <v>6000</v>
      </c>
      <c r="G116" s="44"/>
      <c r="H116" s="11" t="s">
        <v>33</v>
      </c>
      <c r="I116" s="93"/>
    </row>
    <row r="117" spans="1:9" s="37" customFormat="1" ht="24" customHeight="1">
      <c r="A117" s="93"/>
      <c r="B117" s="42">
        <v>2015</v>
      </c>
      <c r="C117" s="50">
        <v>6000</v>
      </c>
      <c r="D117" s="50"/>
      <c r="E117" s="44"/>
      <c r="F117" s="53">
        <v>6000</v>
      </c>
      <c r="G117" s="15"/>
      <c r="H117" s="11" t="s">
        <v>33</v>
      </c>
      <c r="I117" s="93"/>
    </row>
    <row r="118" spans="1:9" s="37" customFormat="1" ht="18" customHeight="1">
      <c r="A118" s="93"/>
      <c r="B118" s="42">
        <v>2016</v>
      </c>
      <c r="C118" s="50">
        <v>6000</v>
      </c>
      <c r="D118" s="50"/>
      <c r="E118" s="44"/>
      <c r="F118" s="53">
        <v>6000</v>
      </c>
      <c r="G118" s="15"/>
      <c r="H118" s="11" t="s">
        <v>33</v>
      </c>
      <c r="I118" s="93"/>
    </row>
    <row r="119" spans="1:9" s="37" customFormat="1" ht="21.75" customHeight="1">
      <c r="A119" s="93" t="s">
        <v>62</v>
      </c>
      <c r="B119" s="22">
        <v>2014</v>
      </c>
      <c r="C119" s="50"/>
      <c r="D119" s="50"/>
      <c r="E119" s="44"/>
      <c r="F119" s="53"/>
      <c r="G119" s="44"/>
      <c r="H119" s="11" t="s">
        <v>16</v>
      </c>
      <c r="I119" s="93" t="s">
        <v>31</v>
      </c>
    </row>
    <row r="120" spans="1:9" s="37" customFormat="1" ht="21.75" customHeight="1">
      <c r="A120" s="93"/>
      <c r="B120" s="42">
        <v>2015</v>
      </c>
      <c r="C120" s="50">
        <v>10</v>
      </c>
      <c r="D120" s="50"/>
      <c r="E120" s="44"/>
      <c r="F120" s="53">
        <v>10</v>
      </c>
      <c r="G120" s="15"/>
      <c r="H120" s="11" t="s">
        <v>16</v>
      </c>
      <c r="I120" s="93"/>
    </row>
    <row r="121" spans="1:9" s="37" customFormat="1" ht="21.75" customHeight="1">
      <c r="A121" s="93"/>
      <c r="B121" s="42">
        <v>2016</v>
      </c>
      <c r="C121" s="50">
        <v>10</v>
      </c>
      <c r="D121" s="50"/>
      <c r="E121" s="44"/>
      <c r="F121" s="53">
        <v>10</v>
      </c>
      <c r="G121" s="15"/>
      <c r="H121" s="11" t="s">
        <v>16</v>
      </c>
      <c r="I121" s="93"/>
    </row>
    <row r="122" spans="1:9" s="37" customFormat="1" ht="21.75" customHeight="1">
      <c r="A122" s="93" t="s">
        <v>63</v>
      </c>
      <c r="B122" s="22">
        <v>2014</v>
      </c>
      <c r="C122" s="50">
        <v>25</v>
      </c>
      <c r="D122" s="50"/>
      <c r="E122" s="44"/>
      <c r="F122" s="53">
        <v>25</v>
      </c>
      <c r="G122" s="44"/>
      <c r="H122" s="11" t="s">
        <v>33</v>
      </c>
      <c r="I122" s="93" t="s">
        <v>31</v>
      </c>
    </row>
    <row r="123" spans="1:9" s="37" customFormat="1" ht="21.75" customHeight="1">
      <c r="A123" s="93"/>
      <c r="B123" s="42">
        <v>2015</v>
      </c>
      <c r="C123" s="50">
        <v>25</v>
      </c>
      <c r="D123" s="50"/>
      <c r="E123" s="44"/>
      <c r="F123" s="53">
        <v>25</v>
      </c>
      <c r="G123" s="15"/>
      <c r="H123" s="11" t="s">
        <v>33</v>
      </c>
      <c r="I123" s="93"/>
    </row>
    <row r="124" spans="1:9" s="37" customFormat="1" ht="42" customHeight="1">
      <c r="A124" s="93"/>
      <c r="B124" s="42">
        <v>2016</v>
      </c>
      <c r="C124" s="50">
        <v>25</v>
      </c>
      <c r="D124" s="50"/>
      <c r="E124" s="44"/>
      <c r="F124" s="53">
        <v>25</v>
      </c>
      <c r="G124" s="15"/>
      <c r="H124" s="11" t="s">
        <v>33</v>
      </c>
      <c r="I124" s="93"/>
    </row>
    <row r="125" spans="1:9" s="37" customFormat="1" ht="21.75" customHeight="1">
      <c r="A125" s="93" t="s">
        <v>64</v>
      </c>
      <c r="B125" s="22">
        <v>2014</v>
      </c>
      <c r="C125" s="50"/>
      <c r="D125" s="50"/>
      <c r="E125" s="44"/>
      <c r="F125" s="53"/>
      <c r="G125" s="15"/>
      <c r="H125" s="11" t="s">
        <v>33</v>
      </c>
      <c r="I125" s="93" t="s">
        <v>32</v>
      </c>
    </row>
    <row r="126" spans="1:9" s="37" customFormat="1" ht="21.75" customHeight="1">
      <c r="A126" s="93"/>
      <c r="B126" s="42">
        <v>2015</v>
      </c>
      <c r="C126" s="50">
        <v>100</v>
      </c>
      <c r="D126" s="50"/>
      <c r="E126" s="44"/>
      <c r="F126" s="53">
        <v>100</v>
      </c>
      <c r="G126" s="44"/>
      <c r="H126" s="11" t="s">
        <v>33</v>
      </c>
      <c r="I126" s="93"/>
    </row>
    <row r="127" spans="1:9" s="37" customFormat="1" ht="21.75" customHeight="1">
      <c r="A127" s="93"/>
      <c r="B127" s="42">
        <v>2016</v>
      </c>
      <c r="C127" s="50">
        <v>100</v>
      </c>
      <c r="D127" s="50"/>
      <c r="E127" s="44"/>
      <c r="F127" s="53">
        <v>100</v>
      </c>
      <c r="G127" s="15"/>
      <c r="H127" s="11" t="s">
        <v>33</v>
      </c>
      <c r="I127" s="93"/>
    </row>
    <row r="128" spans="1:9" s="37" customFormat="1" ht="21.75" customHeight="1">
      <c r="A128" s="93" t="s">
        <v>65</v>
      </c>
      <c r="B128" s="22">
        <v>2014</v>
      </c>
      <c r="C128" s="50">
        <v>0</v>
      </c>
      <c r="D128" s="50"/>
      <c r="E128" s="44"/>
      <c r="F128" s="53">
        <v>0</v>
      </c>
      <c r="G128" s="15"/>
      <c r="H128" s="11" t="s">
        <v>16</v>
      </c>
      <c r="I128" s="93" t="s">
        <v>31</v>
      </c>
    </row>
    <row r="129" spans="1:9" s="37" customFormat="1" ht="21.75" customHeight="1">
      <c r="A129" s="93"/>
      <c r="B129" s="42">
        <v>2015</v>
      </c>
      <c r="C129" s="50">
        <v>20</v>
      </c>
      <c r="D129" s="50"/>
      <c r="E129" s="44"/>
      <c r="F129" s="53">
        <v>20</v>
      </c>
      <c r="G129" s="15"/>
      <c r="H129" s="11" t="s">
        <v>16</v>
      </c>
      <c r="I129" s="93"/>
    </row>
    <row r="130" spans="1:9" s="37" customFormat="1" ht="21.75" customHeight="1">
      <c r="A130" s="93"/>
      <c r="B130" s="42">
        <v>2016</v>
      </c>
      <c r="C130" s="50">
        <v>20</v>
      </c>
      <c r="D130" s="50"/>
      <c r="E130" s="44"/>
      <c r="F130" s="53">
        <v>20</v>
      </c>
      <c r="G130" s="44"/>
      <c r="H130" s="11" t="s">
        <v>16</v>
      </c>
      <c r="I130" s="93"/>
    </row>
    <row r="131" spans="1:9" s="37" customFormat="1" ht="21.75" customHeight="1">
      <c r="A131" s="93" t="s">
        <v>66</v>
      </c>
      <c r="B131" s="22">
        <v>2014</v>
      </c>
      <c r="C131" s="56"/>
      <c r="D131" s="50"/>
      <c r="E131" s="44"/>
      <c r="F131" s="57"/>
      <c r="G131" s="15"/>
      <c r="H131" s="11" t="s">
        <v>33</v>
      </c>
      <c r="I131" s="93" t="s">
        <v>31</v>
      </c>
    </row>
    <row r="132" spans="1:9" s="37" customFormat="1" ht="21.75" customHeight="1">
      <c r="A132" s="93"/>
      <c r="B132" s="42">
        <v>2015</v>
      </c>
      <c r="C132" s="56">
        <v>50</v>
      </c>
      <c r="D132" s="50"/>
      <c r="E132" s="44"/>
      <c r="F132" s="57">
        <v>50</v>
      </c>
      <c r="G132" s="15"/>
      <c r="H132" s="11" t="s">
        <v>33</v>
      </c>
      <c r="I132" s="93"/>
    </row>
    <row r="133" spans="1:9" s="37" customFormat="1" ht="21.75" customHeight="1">
      <c r="A133" s="93"/>
      <c r="B133" s="42">
        <v>2016</v>
      </c>
      <c r="C133" s="56">
        <v>50</v>
      </c>
      <c r="D133" s="50"/>
      <c r="E133" s="44"/>
      <c r="F133" s="57">
        <v>50</v>
      </c>
      <c r="G133" s="15"/>
      <c r="H133" s="11" t="s">
        <v>33</v>
      </c>
      <c r="I133" s="93"/>
    </row>
    <row r="134" spans="1:9" s="37" customFormat="1" ht="43.5" customHeight="1">
      <c r="A134" s="96" t="s">
        <v>67</v>
      </c>
      <c r="B134" s="22">
        <v>2014</v>
      </c>
      <c r="C134" s="56"/>
      <c r="D134" s="50"/>
      <c r="E134" s="44"/>
      <c r="F134" s="57"/>
      <c r="G134" s="44"/>
      <c r="H134" s="11"/>
      <c r="I134" s="93" t="s">
        <v>31</v>
      </c>
    </row>
    <row r="135" spans="1:9" s="37" customFormat="1" ht="21.75" customHeight="1">
      <c r="A135" s="97"/>
      <c r="B135" s="42">
        <v>2015</v>
      </c>
      <c r="C135" s="56">
        <v>2</v>
      </c>
      <c r="D135" s="50"/>
      <c r="E135" s="44"/>
      <c r="F135" s="57">
        <v>2</v>
      </c>
      <c r="G135" s="15"/>
      <c r="H135" s="11" t="s">
        <v>16</v>
      </c>
      <c r="I135" s="93"/>
    </row>
    <row r="136" spans="1:9" s="37" customFormat="1" ht="21.75" customHeight="1" thickBot="1">
      <c r="A136" s="98"/>
      <c r="B136" s="42">
        <v>2016</v>
      </c>
      <c r="C136" s="56">
        <v>2</v>
      </c>
      <c r="D136" s="50"/>
      <c r="E136" s="44"/>
      <c r="F136" s="57">
        <v>2</v>
      </c>
      <c r="G136" s="15"/>
      <c r="H136" s="11" t="s">
        <v>16</v>
      </c>
      <c r="I136" s="93"/>
    </row>
    <row r="137" spans="1:9" s="37" customFormat="1" ht="21.75" customHeight="1" thickBot="1">
      <c r="A137" s="135" t="s">
        <v>111</v>
      </c>
      <c r="B137" s="22">
        <v>2014</v>
      </c>
      <c r="C137" s="77">
        <f>E137+F137</f>
        <v>40</v>
      </c>
      <c r="D137" s="50"/>
      <c r="E137" s="81">
        <v>21.09024</v>
      </c>
      <c r="F137" s="81">
        <v>18.90976</v>
      </c>
      <c r="G137" s="15"/>
      <c r="H137" s="11" t="s">
        <v>33</v>
      </c>
      <c r="I137" s="93"/>
    </row>
    <row r="138" spans="1:9" s="37" customFormat="1" ht="21.75" customHeight="1" thickBot="1">
      <c r="A138" s="136"/>
      <c r="B138" s="42">
        <v>2015</v>
      </c>
      <c r="C138" s="79"/>
      <c r="D138" s="50"/>
      <c r="E138" s="44"/>
      <c r="F138" s="57"/>
      <c r="G138" s="15"/>
      <c r="H138" s="11"/>
      <c r="I138" s="93"/>
    </row>
    <row r="139" spans="1:9" s="37" customFormat="1" ht="21.75" customHeight="1" thickBot="1">
      <c r="A139" s="137"/>
      <c r="B139" s="42">
        <v>2016</v>
      </c>
      <c r="C139" s="78"/>
      <c r="D139" s="50"/>
      <c r="E139" s="44"/>
      <c r="F139" s="57"/>
      <c r="G139" s="15"/>
      <c r="H139" s="11"/>
      <c r="I139" s="93"/>
    </row>
    <row r="140" spans="1:9" s="37" customFormat="1" ht="21.75" customHeight="1">
      <c r="A140" s="96" t="s">
        <v>110</v>
      </c>
      <c r="B140" s="22">
        <v>2014</v>
      </c>
      <c r="C140" s="80">
        <v>800</v>
      </c>
      <c r="D140" s="50"/>
      <c r="E140" s="44"/>
      <c r="F140" s="82">
        <v>800</v>
      </c>
      <c r="G140" s="15"/>
      <c r="H140" s="11" t="s">
        <v>33</v>
      </c>
      <c r="I140" s="93"/>
    </row>
    <row r="141" spans="1:9" s="37" customFormat="1" ht="21.75" customHeight="1">
      <c r="A141" s="97"/>
      <c r="B141" s="42">
        <v>2015</v>
      </c>
      <c r="C141" s="56"/>
      <c r="D141" s="50"/>
      <c r="E141" s="44"/>
      <c r="F141" s="57"/>
      <c r="G141" s="15"/>
      <c r="H141" s="11"/>
      <c r="I141" s="93"/>
    </row>
    <row r="142" spans="1:9" s="37" customFormat="1" ht="21.75" customHeight="1">
      <c r="A142" s="98"/>
      <c r="B142" s="42">
        <v>2016</v>
      </c>
      <c r="C142" s="56"/>
      <c r="D142" s="50"/>
      <c r="E142" s="44"/>
      <c r="F142" s="57"/>
      <c r="G142" s="15"/>
      <c r="H142" s="11"/>
      <c r="I142" s="93"/>
    </row>
    <row r="143" spans="1:9" s="39" customFormat="1" ht="21" customHeight="1" thickBot="1">
      <c r="A143" s="25" t="s">
        <v>41</v>
      </c>
      <c r="B143" s="31"/>
      <c r="C143" s="88">
        <f>C110+C111+C112+C113+C114+C115+C116+C117+C118+C119+C120+C121+C122+C123+C124+C125+C126+C127+C128+C129+C130+C131+C132+C133+C134+C135+C136+C137+C138+C139+C140+C141+C142</f>
        <v>20600.940000000002</v>
      </c>
      <c r="D143" s="33"/>
      <c r="E143" s="88">
        <f>E110+E111+E112+E113+E114+E115+E116+E117+E118+E119+E120+E121+E122+E123+E124+E125+E126+E127+E128+E129+E130+E131+E132+E133+E134+E135+E136+E137+E138+E139+E140+E141+E142</f>
        <v>21.09024</v>
      </c>
      <c r="F143" s="88">
        <f>F110+F111+F112+F113+F114+F115+F116+F117+F118+F119+F120+F121+F122+F123+F124+F125+F126+F127+F128+F129+F130+F131+F132+F133+F134+F135+F136+F137+F138+F139+F140+F141+F142</f>
        <v>20579.84976</v>
      </c>
      <c r="G143" s="35"/>
      <c r="H143" s="36"/>
      <c r="I143" s="36"/>
    </row>
    <row r="144" spans="1:9" s="37" customFormat="1" ht="16.5" thickBot="1">
      <c r="A144" s="22">
        <v>2014</v>
      </c>
      <c r="B144" s="19"/>
      <c r="C144" s="89">
        <f>C110+C113+C116+C119+C122+C125+C128+C131+C134+C137+C140</f>
        <v>7946.9400000000005</v>
      </c>
      <c r="D144" s="19"/>
      <c r="E144" s="76">
        <v>21.09024</v>
      </c>
      <c r="F144" s="89">
        <f>F110+F113+F116+F119+F122+F125+F128+F131+F134+F137+F140</f>
        <v>7925.84976</v>
      </c>
      <c r="G144" s="19"/>
      <c r="H144" s="19"/>
      <c r="I144" s="19"/>
    </row>
    <row r="145" spans="1:9" s="37" customFormat="1" ht="15.75">
      <c r="A145" s="42">
        <v>2015</v>
      </c>
      <c r="B145" s="19"/>
      <c r="C145" s="30">
        <f>C111+C114+C117+C120+C123+C126+C129+C132+C135+C138+C141</f>
        <v>6327</v>
      </c>
      <c r="D145" s="19"/>
      <c r="E145" s="19"/>
      <c r="F145" s="30">
        <f>F111+F114+F117+F120+F123+F126+F129+F132+F135</f>
        <v>6327</v>
      </c>
      <c r="G145" s="19"/>
      <c r="H145" s="19"/>
      <c r="I145" s="19"/>
    </row>
    <row r="146" spans="1:9" s="37" customFormat="1" ht="15.75">
      <c r="A146" s="42">
        <v>2016</v>
      </c>
      <c r="B146" s="19"/>
      <c r="C146" s="30">
        <f>C112+C115+C118+C121+C124+C127+C130+C133+C136+C139+C142</f>
        <v>6327</v>
      </c>
      <c r="D146" s="19"/>
      <c r="E146" s="19"/>
      <c r="F146" s="30">
        <f>F112+F115+F118+F121+F124+F127+F130+F133+F136+F139+F142</f>
        <v>6327</v>
      </c>
      <c r="G146" s="19"/>
      <c r="H146" s="19"/>
      <c r="I146" s="19"/>
    </row>
    <row r="147" spans="1:9" s="40" customFormat="1" ht="50.25" customHeight="1">
      <c r="A147" s="94" t="s">
        <v>108</v>
      </c>
      <c r="B147" s="95"/>
      <c r="C147" s="95"/>
      <c r="D147" s="95"/>
      <c r="E147" s="95"/>
      <c r="F147" s="95"/>
      <c r="G147" s="95"/>
      <c r="H147" s="95"/>
      <c r="I147" s="95"/>
    </row>
    <row r="148" spans="1:9" s="37" customFormat="1" ht="14.25" customHeight="1">
      <c r="A148" s="102"/>
      <c r="B148" s="102"/>
      <c r="C148" s="102"/>
      <c r="D148" s="102"/>
      <c r="E148" s="102"/>
      <c r="F148" s="102"/>
      <c r="G148" s="102"/>
      <c r="H148" s="102"/>
      <c r="I148" s="102"/>
    </row>
    <row r="149" spans="1:9" s="37" customFormat="1" ht="14.25" customHeight="1">
      <c r="A149" s="102"/>
      <c r="B149" s="102"/>
      <c r="C149" s="102"/>
      <c r="D149" s="102"/>
      <c r="E149" s="102"/>
      <c r="F149" s="102"/>
      <c r="G149" s="102"/>
      <c r="H149" s="102"/>
      <c r="I149" s="102"/>
    </row>
    <row r="150" spans="1:9" s="37" customFormat="1" ht="15.75" customHeight="1">
      <c r="A150" s="93" t="s">
        <v>68</v>
      </c>
      <c r="B150" s="22">
        <v>2014</v>
      </c>
      <c r="C150" s="50">
        <v>1529.637</v>
      </c>
      <c r="D150" s="50"/>
      <c r="E150" s="15"/>
      <c r="F150" s="53">
        <v>1529.637</v>
      </c>
      <c r="G150" s="58"/>
      <c r="H150" s="11" t="s">
        <v>16</v>
      </c>
      <c r="I150" s="14"/>
    </row>
    <row r="151" spans="1:9" s="37" customFormat="1" ht="15.75" customHeight="1">
      <c r="A151" s="93"/>
      <c r="B151" s="42">
        <v>2015</v>
      </c>
      <c r="C151" s="50">
        <v>1412.835</v>
      </c>
      <c r="D151" s="50"/>
      <c r="E151" s="15"/>
      <c r="F151" s="53">
        <v>1412.835</v>
      </c>
      <c r="G151" s="58"/>
      <c r="H151" s="11" t="s">
        <v>16</v>
      </c>
      <c r="I151" s="14"/>
    </row>
    <row r="152" spans="1:9" s="37" customFormat="1" ht="17.25" customHeight="1">
      <c r="A152" s="93"/>
      <c r="B152" s="42">
        <v>2016</v>
      </c>
      <c r="C152" s="50">
        <v>1412.835</v>
      </c>
      <c r="D152" s="50"/>
      <c r="E152" s="15"/>
      <c r="F152" s="53">
        <v>1412.835</v>
      </c>
      <c r="G152" s="58"/>
      <c r="H152" s="11" t="s">
        <v>16</v>
      </c>
      <c r="I152" s="14"/>
    </row>
    <row r="153" spans="1:9" s="37" customFormat="1" ht="15.75" customHeight="1" hidden="1">
      <c r="A153" s="93" t="s">
        <v>69</v>
      </c>
      <c r="B153" s="22">
        <v>2014</v>
      </c>
      <c r="C153" s="86">
        <v>449.65359</v>
      </c>
      <c r="D153" s="50"/>
      <c r="E153" s="15"/>
      <c r="F153" s="87">
        <v>449.65359</v>
      </c>
      <c r="G153" s="58"/>
      <c r="H153" s="11" t="s">
        <v>16</v>
      </c>
      <c r="I153" s="14"/>
    </row>
    <row r="154" spans="1:9" s="37" customFormat="1" ht="15.75" customHeight="1" hidden="1">
      <c r="A154" s="93"/>
      <c r="B154" s="42">
        <v>2015</v>
      </c>
      <c r="C154" s="56">
        <v>426.676</v>
      </c>
      <c r="D154" s="50"/>
      <c r="E154" s="15"/>
      <c r="F154" s="57">
        <v>426.676</v>
      </c>
      <c r="G154" s="58"/>
      <c r="H154" s="11" t="s">
        <v>16</v>
      </c>
      <c r="I154" s="14"/>
    </row>
    <row r="155" spans="1:9" s="37" customFormat="1" ht="50.25" customHeight="1">
      <c r="A155" s="93"/>
      <c r="B155" s="42">
        <v>2016</v>
      </c>
      <c r="C155" s="56">
        <v>426.676</v>
      </c>
      <c r="D155" s="50"/>
      <c r="E155" s="15"/>
      <c r="F155" s="57">
        <v>426.676</v>
      </c>
      <c r="G155" s="58"/>
      <c r="H155" s="11" t="s">
        <v>16</v>
      </c>
      <c r="I155" s="14"/>
    </row>
    <row r="156" spans="1:9" s="37" customFormat="1" ht="32.25" customHeight="1">
      <c r="A156" s="62" t="s">
        <v>70</v>
      </c>
      <c r="B156" s="59"/>
      <c r="C156" s="56"/>
      <c r="D156" s="50"/>
      <c r="E156" s="15"/>
      <c r="F156" s="57"/>
      <c r="G156" s="58"/>
      <c r="H156" s="14"/>
      <c r="I156" s="14"/>
    </row>
    <row r="157" spans="1:9" s="37" customFormat="1" ht="15.75" customHeight="1">
      <c r="A157" s="93" t="s">
        <v>71</v>
      </c>
      <c r="B157" s="22">
        <v>2014</v>
      </c>
      <c r="C157" s="56">
        <v>86.49</v>
      </c>
      <c r="D157" s="50"/>
      <c r="E157" s="15"/>
      <c r="F157" s="57">
        <v>86.49</v>
      </c>
      <c r="G157" s="58"/>
      <c r="H157" s="11" t="s">
        <v>16</v>
      </c>
      <c r="I157" s="14"/>
    </row>
    <row r="158" spans="1:9" s="37" customFormat="1" ht="15.75" customHeight="1">
      <c r="A158" s="93"/>
      <c r="B158" s="42">
        <v>2015</v>
      </c>
      <c r="C158" s="56">
        <v>84</v>
      </c>
      <c r="D158" s="50"/>
      <c r="E158" s="15"/>
      <c r="F158" s="57">
        <v>84</v>
      </c>
      <c r="G158" s="58"/>
      <c r="H158" s="11" t="s">
        <v>16</v>
      </c>
      <c r="I158" s="14"/>
    </row>
    <row r="159" spans="1:9" s="37" customFormat="1" ht="15.75" customHeight="1">
      <c r="A159" s="93"/>
      <c r="B159" s="42">
        <v>2016</v>
      </c>
      <c r="C159" s="56">
        <v>84</v>
      </c>
      <c r="D159" s="50"/>
      <c r="E159" s="15"/>
      <c r="F159" s="57">
        <v>84</v>
      </c>
      <c r="G159" s="58"/>
      <c r="H159" s="11" t="s">
        <v>16</v>
      </c>
      <c r="I159" s="14"/>
    </row>
    <row r="160" spans="1:9" s="37" customFormat="1" ht="22.5" customHeight="1">
      <c r="A160" s="93" t="s">
        <v>72</v>
      </c>
      <c r="B160" s="22">
        <v>2014</v>
      </c>
      <c r="C160" s="56">
        <v>0</v>
      </c>
      <c r="D160" s="50"/>
      <c r="E160" s="15"/>
      <c r="F160" s="57">
        <v>0</v>
      </c>
      <c r="G160" s="58"/>
      <c r="H160" s="11" t="s">
        <v>16</v>
      </c>
      <c r="I160" s="14"/>
    </row>
    <row r="161" spans="1:9" s="37" customFormat="1" ht="17.25" customHeight="1">
      <c r="A161" s="93"/>
      <c r="B161" s="42">
        <v>2015</v>
      </c>
      <c r="C161" s="56">
        <v>0.1</v>
      </c>
      <c r="D161" s="50"/>
      <c r="E161" s="15"/>
      <c r="F161" s="57">
        <v>0.1</v>
      </c>
      <c r="G161" s="58"/>
      <c r="H161" s="11" t="s">
        <v>16</v>
      </c>
      <c r="I161" s="14"/>
    </row>
    <row r="162" spans="1:9" s="37" customFormat="1" ht="18" customHeight="1">
      <c r="A162" s="93"/>
      <c r="B162" s="42">
        <v>2016</v>
      </c>
      <c r="C162" s="56">
        <v>0.1</v>
      </c>
      <c r="D162" s="50"/>
      <c r="E162" s="15"/>
      <c r="F162" s="57">
        <v>0.1</v>
      </c>
      <c r="G162" s="58"/>
      <c r="H162" s="11" t="s">
        <v>16</v>
      </c>
      <c r="I162" s="14"/>
    </row>
    <row r="163" spans="1:9" s="37" customFormat="1" ht="47.25">
      <c r="A163" s="62" t="s">
        <v>73</v>
      </c>
      <c r="B163" s="59"/>
      <c r="C163" s="56"/>
      <c r="D163" s="50"/>
      <c r="E163" s="15"/>
      <c r="F163" s="57"/>
      <c r="G163" s="58"/>
      <c r="H163" s="14"/>
      <c r="I163" s="14"/>
    </row>
    <row r="164" spans="1:9" s="37" customFormat="1" ht="15.75" customHeight="1">
      <c r="A164" s="93" t="s">
        <v>74</v>
      </c>
      <c r="B164" s="22">
        <v>2014</v>
      </c>
      <c r="C164" s="56">
        <v>75</v>
      </c>
      <c r="D164" s="50"/>
      <c r="E164" s="15"/>
      <c r="F164" s="57">
        <v>75</v>
      </c>
      <c r="G164" s="58"/>
      <c r="H164" s="11" t="s">
        <v>16</v>
      </c>
      <c r="I164" s="14"/>
    </row>
    <row r="165" spans="1:9" s="37" customFormat="1" ht="15.75" customHeight="1">
      <c r="A165" s="93"/>
      <c r="B165" s="42">
        <v>2015</v>
      </c>
      <c r="C165" s="56">
        <v>0</v>
      </c>
      <c r="D165" s="50"/>
      <c r="E165" s="15"/>
      <c r="F165" s="57">
        <v>0</v>
      </c>
      <c r="G165" s="58"/>
      <c r="H165" s="11" t="s">
        <v>16</v>
      </c>
      <c r="I165" s="14"/>
    </row>
    <row r="166" spans="1:9" s="37" customFormat="1" ht="15.75" customHeight="1">
      <c r="A166" s="93"/>
      <c r="B166" s="42">
        <v>2016</v>
      </c>
      <c r="C166" s="56">
        <v>0</v>
      </c>
      <c r="D166" s="50"/>
      <c r="E166" s="15"/>
      <c r="F166" s="57">
        <v>0</v>
      </c>
      <c r="G166" s="58"/>
      <c r="H166" s="11" t="s">
        <v>16</v>
      </c>
      <c r="I166" s="14"/>
    </row>
    <row r="167" spans="1:9" s="37" customFormat="1" ht="15.75" customHeight="1">
      <c r="A167" s="93" t="s">
        <v>75</v>
      </c>
      <c r="B167" s="22">
        <v>2014</v>
      </c>
      <c r="C167" s="56">
        <v>3</v>
      </c>
      <c r="D167" s="50"/>
      <c r="E167" s="15"/>
      <c r="F167" s="57">
        <v>3</v>
      </c>
      <c r="G167" s="58"/>
      <c r="H167" s="11" t="s">
        <v>16</v>
      </c>
      <c r="I167" s="14"/>
    </row>
    <row r="168" spans="1:9" s="37" customFormat="1" ht="15.75" customHeight="1">
      <c r="A168" s="93"/>
      <c r="B168" s="42">
        <v>2015</v>
      </c>
      <c r="C168" s="56">
        <v>1</v>
      </c>
      <c r="D168" s="50"/>
      <c r="E168" s="15"/>
      <c r="F168" s="57">
        <v>1</v>
      </c>
      <c r="G168" s="58"/>
      <c r="H168" s="11" t="s">
        <v>16</v>
      </c>
      <c r="I168" s="14"/>
    </row>
    <row r="169" spans="1:9" s="37" customFormat="1" ht="19.5" customHeight="1">
      <c r="A169" s="93"/>
      <c r="B169" s="42">
        <v>2016</v>
      </c>
      <c r="C169" s="56">
        <v>1</v>
      </c>
      <c r="D169" s="50"/>
      <c r="E169" s="15"/>
      <c r="F169" s="57">
        <v>1</v>
      </c>
      <c r="G169" s="58"/>
      <c r="H169" s="11" t="s">
        <v>16</v>
      </c>
      <c r="I169" s="14"/>
    </row>
    <row r="170" spans="1:9" s="37" customFormat="1" ht="15.75" customHeight="1">
      <c r="A170" s="93" t="s">
        <v>76</v>
      </c>
      <c r="B170" s="22">
        <v>2014</v>
      </c>
      <c r="C170" s="56">
        <v>37.2</v>
      </c>
      <c r="D170" s="50"/>
      <c r="E170" s="15"/>
      <c r="F170" s="57">
        <v>37.2</v>
      </c>
      <c r="G170" s="58"/>
      <c r="H170" s="11" t="s">
        <v>16</v>
      </c>
      <c r="I170" s="14"/>
    </row>
    <row r="171" spans="1:9" s="37" customFormat="1" ht="15.75" customHeight="1">
      <c r="A171" s="93"/>
      <c r="B171" s="42">
        <v>2015</v>
      </c>
      <c r="C171" s="56">
        <v>39</v>
      </c>
      <c r="D171" s="50"/>
      <c r="E171" s="15"/>
      <c r="F171" s="57">
        <v>37.2</v>
      </c>
      <c r="G171" s="58"/>
      <c r="H171" s="11" t="s">
        <v>16</v>
      </c>
      <c r="I171" s="14"/>
    </row>
    <row r="172" spans="1:9" s="37" customFormat="1" ht="15.75" customHeight="1">
      <c r="A172" s="93"/>
      <c r="B172" s="42">
        <v>2016</v>
      </c>
      <c r="C172" s="56">
        <v>39</v>
      </c>
      <c r="D172" s="50"/>
      <c r="E172" s="15"/>
      <c r="F172" s="57">
        <v>37.2</v>
      </c>
      <c r="G172" s="58"/>
      <c r="H172" s="11" t="s">
        <v>16</v>
      </c>
      <c r="I172" s="14"/>
    </row>
    <row r="173" spans="1:9" s="37" customFormat="1" ht="15.75" customHeight="1">
      <c r="A173" s="93" t="s">
        <v>77</v>
      </c>
      <c r="B173" s="22">
        <v>2014</v>
      </c>
      <c r="C173" s="56">
        <v>22</v>
      </c>
      <c r="D173" s="50"/>
      <c r="E173" s="15"/>
      <c r="F173" s="57">
        <v>22</v>
      </c>
      <c r="G173" s="58"/>
      <c r="H173" s="11" t="s">
        <v>16</v>
      </c>
      <c r="I173" s="14"/>
    </row>
    <row r="174" spans="1:9" s="37" customFormat="1" ht="15.75" customHeight="1">
      <c r="A174" s="93"/>
      <c r="B174" s="42">
        <v>2015</v>
      </c>
      <c r="C174" s="56">
        <v>23.1</v>
      </c>
      <c r="D174" s="50"/>
      <c r="E174" s="15"/>
      <c r="F174" s="57">
        <v>22</v>
      </c>
      <c r="G174" s="58"/>
      <c r="H174" s="11" t="s">
        <v>16</v>
      </c>
      <c r="I174" s="14"/>
    </row>
    <row r="175" spans="1:9" s="37" customFormat="1" ht="15.75" customHeight="1">
      <c r="A175" s="93"/>
      <c r="B175" s="42">
        <v>2016</v>
      </c>
      <c r="C175" s="56">
        <v>23.1</v>
      </c>
      <c r="D175" s="50"/>
      <c r="E175" s="15"/>
      <c r="F175" s="57">
        <v>22</v>
      </c>
      <c r="G175" s="58"/>
      <c r="H175" s="11" t="s">
        <v>16</v>
      </c>
      <c r="I175" s="14"/>
    </row>
    <row r="176" spans="1:9" s="37" customFormat="1" ht="15.75" customHeight="1">
      <c r="A176" s="93" t="s">
        <v>78</v>
      </c>
      <c r="B176" s="22">
        <v>2014</v>
      </c>
      <c r="C176" s="56">
        <v>14</v>
      </c>
      <c r="D176" s="50"/>
      <c r="E176" s="15"/>
      <c r="F176" s="57">
        <v>14</v>
      </c>
      <c r="G176" s="58"/>
      <c r="H176" s="11" t="s">
        <v>16</v>
      </c>
      <c r="I176" s="14"/>
    </row>
    <row r="177" spans="1:9" s="37" customFormat="1" ht="15.75" customHeight="1">
      <c r="A177" s="93"/>
      <c r="B177" s="42">
        <v>2015</v>
      </c>
      <c r="C177" s="56">
        <v>14.7</v>
      </c>
      <c r="D177" s="50"/>
      <c r="E177" s="15"/>
      <c r="F177" s="57">
        <v>14</v>
      </c>
      <c r="G177" s="58"/>
      <c r="H177" s="11" t="s">
        <v>16</v>
      </c>
      <c r="I177" s="14"/>
    </row>
    <row r="178" spans="1:9" s="37" customFormat="1" ht="15.75" customHeight="1">
      <c r="A178" s="93"/>
      <c r="B178" s="42">
        <v>2016</v>
      </c>
      <c r="C178" s="56">
        <v>14.7</v>
      </c>
      <c r="D178" s="50"/>
      <c r="E178" s="15"/>
      <c r="F178" s="57">
        <v>14</v>
      </c>
      <c r="G178" s="58"/>
      <c r="H178" s="11" t="s">
        <v>16</v>
      </c>
      <c r="I178" s="14"/>
    </row>
    <row r="179" spans="1:9" s="37" customFormat="1" ht="33" customHeight="1">
      <c r="A179" s="62" t="s">
        <v>79</v>
      </c>
      <c r="B179" s="59"/>
      <c r="C179" s="56"/>
      <c r="D179" s="50"/>
      <c r="E179" s="15"/>
      <c r="F179" s="57"/>
      <c r="G179" s="58"/>
      <c r="H179" s="14"/>
      <c r="I179" s="14"/>
    </row>
    <row r="180" spans="1:9" s="37" customFormat="1" ht="34.5" customHeight="1">
      <c r="A180" s="93" t="s">
        <v>80</v>
      </c>
      <c r="B180" s="22">
        <v>2014</v>
      </c>
      <c r="C180" s="56">
        <v>116.7</v>
      </c>
      <c r="D180" s="50"/>
      <c r="E180" s="15"/>
      <c r="F180" s="57">
        <v>116.7</v>
      </c>
      <c r="G180" s="58"/>
      <c r="H180" s="11" t="s">
        <v>16</v>
      </c>
      <c r="I180" s="14"/>
    </row>
    <row r="181" spans="1:9" s="37" customFormat="1" ht="28.5" customHeight="1">
      <c r="A181" s="93"/>
      <c r="B181" s="42">
        <v>2015</v>
      </c>
      <c r="C181" s="56">
        <v>113.4</v>
      </c>
      <c r="D181" s="50"/>
      <c r="E181" s="15"/>
      <c r="F181" s="57">
        <v>108</v>
      </c>
      <c r="G181" s="58"/>
      <c r="H181" s="11" t="s">
        <v>16</v>
      </c>
      <c r="I181" s="14"/>
    </row>
    <row r="182" spans="1:9" s="37" customFormat="1" ht="47.25" customHeight="1">
      <c r="A182" s="93"/>
      <c r="B182" s="42">
        <v>2016</v>
      </c>
      <c r="C182" s="56">
        <v>113.4</v>
      </c>
      <c r="D182" s="50"/>
      <c r="E182" s="15"/>
      <c r="F182" s="57">
        <v>108</v>
      </c>
      <c r="G182" s="58"/>
      <c r="H182" s="11" t="s">
        <v>16</v>
      </c>
      <c r="I182" s="14"/>
    </row>
    <row r="183" spans="1:9" s="37" customFormat="1" ht="42.75" customHeight="1">
      <c r="A183" s="93" t="s">
        <v>81</v>
      </c>
      <c r="B183" s="22">
        <v>2014</v>
      </c>
      <c r="C183" s="56">
        <v>6</v>
      </c>
      <c r="D183" s="50"/>
      <c r="E183" s="15"/>
      <c r="F183" s="57">
        <v>6</v>
      </c>
      <c r="G183" s="58"/>
      <c r="H183" s="11" t="s">
        <v>16</v>
      </c>
      <c r="I183" s="14"/>
    </row>
    <row r="184" spans="1:9" s="37" customFormat="1" ht="21.75" customHeight="1">
      <c r="A184" s="93"/>
      <c r="B184" s="42">
        <v>2015</v>
      </c>
      <c r="C184" s="56">
        <v>0</v>
      </c>
      <c r="D184" s="50"/>
      <c r="E184" s="15"/>
      <c r="F184" s="57">
        <v>0</v>
      </c>
      <c r="G184" s="58"/>
      <c r="H184" s="11" t="s">
        <v>16</v>
      </c>
      <c r="I184" s="14"/>
    </row>
    <row r="185" spans="1:9" s="37" customFormat="1" ht="20.25" customHeight="1">
      <c r="A185" s="93"/>
      <c r="B185" s="42">
        <v>2016</v>
      </c>
      <c r="C185" s="56">
        <v>0</v>
      </c>
      <c r="D185" s="50"/>
      <c r="E185" s="15"/>
      <c r="F185" s="57">
        <v>0</v>
      </c>
      <c r="G185" s="58"/>
      <c r="H185" s="11" t="s">
        <v>16</v>
      </c>
      <c r="I185" s="14"/>
    </row>
    <row r="186" spans="1:9" s="37" customFormat="1" ht="15.75" customHeight="1">
      <c r="A186" s="93" t="s">
        <v>82</v>
      </c>
      <c r="B186" s="22">
        <v>2014</v>
      </c>
      <c r="C186" s="56">
        <v>0</v>
      </c>
      <c r="D186" s="50"/>
      <c r="E186" s="15"/>
      <c r="F186" s="57">
        <v>0</v>
      </c>
      <c r="G186" s="58"/>
      <c r="H186" s="11" t="s">
        <v>16</v>
      </c>
      <c r="I186" s="14"/>
    </row>
    <row r="187" spans="1:9" s="37" customFormat="1" ht="15.75" customHeight="1">
      <c r="A187" s="93"/>
      <c r="B187" s="42">
        <v>2015</v>
      </c>
      <c r="C187" s="56">
        <v>0</v>
      </c>
      <c r="D187" s="50"/>
      <c r="E187" s="15"/>
      <c r="F187" s="57">
        <v>0</v>
      </c>
      <c r="G187" s="58"/>
      <c r="H187" s="11" t="s">
        <v>16</v>
      </c>
      <c r="I187" s="14"/>
    </row>
    <row r="188" spans="1:9" s="37" customFormat="1" ht="15.75" customHeight="1">
      <c r="A188" s="93"/>
      <c r="B188" s="42">
        <v>2016</v>
      </c>
      <c r="C188" s="56">
        <v>0</v>
      </c>
      <c r="D188" s="50"/>
      <c r="E188" s="15"/>
      <c r="F188" s="57">
        <v>0</v>
      </c>
      <c r="G188" s="58"/>
      <c r="H188" s="11" t="s">
        <v>16</v>
      </c>
      <c r="I188" s="14"/>
    </row>
    <row r="189" spans="1:9" s="37" customFormat="1" ht="15.75" customHeight="1">
      <c r="A189" s="93" t="s">
        <v>106</v>
      </c>
      <c r="B189" s="22">
        <v>2014</v>
      </c>
      <c r="C189" s="56">
        <v>9</v>
      </c>
      <c r="D189" s="50"/>
      <c r="E189" s="15"/>
      <c r="F189" s="57">
        <v>9</v>
      </c>
      <c r="G189" s="58"/>
      <c r="H189" s="11" t="s">
        <v>16</v>
      </c>
      <c r="I189" s="14"/>
    </row>
    <row r="190" spans="1:9" s="37" customFormat="1" ht="15.75" customHeight="1">
      <c r="A190" s="93"/>
      <c r="B190" s="42">
        <v>2015</v>
      </c>
      <c r="C190" s="56">
        <v>9</v>
      </c>
      <c r="D190" s="50"/>
      <c r="E190" s="15"/>
      <c r="F190" s="57">
        <v>9</v>
      </c>
      <c r="G190" s="58"/>
      <c r="H190" s="11" t="s">
        <v>16</v>
      </c>
      <c r="I190" s="14"/>
    </row>
    <row r="191" spans="1:9" s="37" customFormat="1" ht="15.75" customHeight="1">
      <c r="A191" s="93"/>
      <c r="B191" s="42">
        <v>2016</v>
      </c>
      <c r="C191" s="56">
        <v>9</v>
      </c>
      <c r="D191" s="50"/>
      <c r="E191" s="15"/>
      <c r="F191" s="57">
        <v>9</v>
      </c>
      <c r="G191" s="58"/>
      <c r="H191" s="11" t="s">
        <v>16</v>
      </c>
      <c r="I191" s="14"/>
    </row>
    <row r="192" spans="1:9" s="37" customFormat="1" ht="15.75" customHeight="1">
      <c r="A192" s="93" t="s">
        <v>83</v>
      </c>
      <c r="B192" s="22">
        <v>2014</v>
      </c>
      <c r="C192" s="56">
        <v>6.5</v>
      </c>
      <c r="D192" s="50"/>
      <c r="E192" s="15"/>
      <c r="F192" s="57">
        <v>6.5</v>
      </c>
      <c r="G192" s="58"/>
      <c r="H192" s="11" t="s">
        <v>16</v>
      </c>
      <c r="I192" s="14"/>
    </row>
    <row r="193" spans="1:9" s="37" customFormat="1" ht="15.75" customHeight="1">
      <c r="A193" s="93"/>
      <c r="B193" s="42">
        <v>2015</v>
      </c>
      <c r="C193" s="56">
        <v>6.5</v>
      </c>
      <c r="D193" s="50"/>
      <c r="E193" s="15"/>
      <c r="F193" s="57">
        <v>6.5</v>
      </c>
      <c r="G193" s="58"/>
      <c r="H193" s="11" t="s">
        <v>16</v>
      </c>
      <c r="I193" s="14"/>
    </row>
    <row r="194" spans="1:9" s="37" customFormat="1" ht="15.75" customHeight="1">
      <c r="A194" s="93"/>
      <c r="B194" s="42">
        <v>2016</v>
      </c>
      <c r="C194" s="56">
        <v>6.5</v>
      </c>
      <c r="D194" s="50"/>
      <c r="E194" s="15"/>
      <c r="F194" s="57">
        <v>6.5</v>
      </c>
      <c r="G194" s="58"/>
      <c r="H194" s="11" t="s">
        <v>16</v>
      </c>
      <c r="I194" s="14"/>
    </row>
    <row r="195" spans="1:9" s="37" customFormat="1" ht="33" customHeight="1">
      <c r="A195" s="62" t="s">
        <v>84</v>
      </c>
      <c r="B195" s="59"/>
      <c r="C195" s="56"/>
      <c r="D195" s="50"/>
      <c r="E195" s="15"/>
      <c r="F195" s="57"/>
      <c r="G195" s="58"/>
      <c r="H195" s="14"/>
      <c r="I195" s="14"/>
    </row>
    <row r="196" spans="1:9" s="37" customFormat="1" ht="15.75" customHeight="1">
      <c r="A196" s="93" t="s">
        <v>85</v>
      </c>
      <c r="B196" s="22">
        <v>2014</v>
      </c>
      <c r="C196" s="56">
        <v>3.6</v>
      </c>
      <c r="D196" s="50"/>
      <c r="E196" s="15"/>
      <c r="F196" s="57">
        <v>3.6</v>
      </c>
      <c r="G196" s="58"/>
      <c r="H196" s="11" t="s">
        <v>16</v>
      </c>
      <c r="I196" s="14"/>
    </row>
    <row r="197" spans="1:9" s="37" customFormat="1" ht="15.75" customHeight="1">
      <c r="A197" s="93"/>
      <c r="B197" s="42">
        <v>2015</v>
      </c>
      <c r="C197" s="56">
        <v>0</v>
      </c>
      <c r="D197" s="50"/>
      <c r="E197" s="15"/>
      <c r="F197" s="57">
        <v>0</v>
      </c>
      <c r="G197" s="58"/>
      <c r="H197" s="11" t="s">
        <v>16</v>
      </c>
      <c r="I197" s="14"/>
    </row>
    <row r="198" spans="1:9" s="37" customFormat="1" ht="15.75" customHeight="1">
      <c r="A198" s="93"/>
      <c r="B198" s="42">
        <v>2016</v>
      </c>
      <c r="C198" s="56">
        <v>0</v>
      </c>
      <c r="D198" s="50"/>
      <c r="E198" s="15"/>
      <c r="F198" s="57">
        <v>0</v>
      </c>
      <c r="G198" s="58"/>
      <c r="H198" s="11" t="s">
        <v>16</v>
      </c>
      <c r="I198" s="14"/>
    </row>
    <row r="199" spans="1:9" s="37" customFormat="1" ht="15.75" customHeight="1">
      <c r="A199" s="93" t="s">
        <v>86</v>
      </c>
      <c r="B199" s="22">
        <v>2014</v>
      </c>
      <c r="C199" s="56">
        <v>8.51</v>
      </c>
      <c r="D199" s="50"/>
      <c r="E199" s="15"/>
      <c r="F199" s="57">
        <v>8.51</v>
      </c>
      <c r="G199" s="58"/>
      <c r="H199" s="11" t="s">
        <v>16</v>
      </c>
      <c r="I199" s="14"/>
    </row>
    <row r="200" spans="1:9" s="37" customFormat="1" ht="15.75" customHeight="1">
      <c r="A200" s="93"/>
      <c r="B200" s="42">
        <v>2015</v>
      </c>
      <c r="C200" s="56">
        <v>2</v>
      </c>
      <c r="D200" s="50"/>
      <c r="E200" s="15"/>
      <c r="F200" s="57">
        <v>11</v>
      </c>
      <c r="G200" s="58"/>
      <c r="H200" s="11" t="s">
        <v>16</v>
      </c>
      <c r="I200" s="14"/>
    </row>
    <row r="201" spans="1:9" s="37" customFormat="1" ht="15.75" customHeight="1">
      <c r="A201" s="93"/>
      <c r="B201" s="42">
        <v>2016</v>
      </c>
      <c r="C201" s="56">
        <v>2</v>
      </c>
      <c r="D201" s="50"/>
      <c r="E201" s="15"/>
      <c r="F201" s="57">
        <v>11</v>
      </c>
      <c r="G201" s="58"/>
      <c r="H201" s="11" t="s">
        <v>16</v>
      </c>
      <c r="I201" s="14"/>
    </row>
    <row r="202" spans="1:9" s="37" customFormat="1" ht="15.75" customHeight="1">
      <c r="A202" s="93" t="s">
        <v>87</v>
      </c>
      <c r="B202" s="22">
        <v>2014</v>
      </c>
      <c r="C202" s="56">
        <v>0</v>
      </c>
      <c r="D202" s="50"/>
      <c r="E202" s="15"/>
      <c r="F202" s="57">
        <v>0</v>
      </c>
      <c r="G202" s="58"/>
      <c r="H202" s="11" t="s">
        <v>16</v>
      </c>
      <c r="I202" s="14"/>
    </row>
    <row r="203" spans="1:9" s="37" customFormat="1" ht="15.75" customHeight="1">
      <c r="A203" s="93"/>
      <c r="B203" s="42">
        <v>2015</v>
      </c>
      <c r="C203" s="56">
        <v>1.613</v>
      </c>
      <c r="D203" s="50"/>
      <c r="E203" s="15"/>
      <c r="F203" s="57">
        <v>1.613</v>
      </c>
      <c r="G203" s="58"/>
      <c r="H203" s="11" t="s">
        <v>16</v>
      </c>
      <c r="I203" s="14"/>
    </row>
    <row r="204" spans="1:9" s="37" customFormat="1" ht="19.5" customHeight="1">
      <c r="A204" s="93"/>
      <c r="B204" s="42">
        <v>2016</v>
      </c>
      <c r="C204" s="56">
        <v>1.613</v>
      </c>
      <c r="D204" s="50"/>
      <c r="E204" s="15"/>
      <c r="F204" s="57">
        <v>1.613</v>
      </c>
      <c r="G204" s="58"/>
      <c r="H204" s="11" t="s">
        <v>16</v>
      </c>
      <c r="I204" s="14"/>
    </row>
    <row r="205" spans="1:9" s="37" customFormat="1" ht="15.75" customHeight="1">
      <c r="A205" s="93" t="s">
        <v>88</v>
      </c>
      <c r="B205" s="22">
        <v>2014</v>
      </c>
      <c r="C205" s="56">
        <v>0.1</v>
      </c>
      <c r="D205" s="50"/>
      <c r="E205" s="15"/>
      <c r="F205" s="57">
        <v>0.1</v>
      </c>
      <c r="G205" s="58"/>
      <c r="H205" s="11" t="s">
        <v>16</v>
      </c>
      <c r="I205" s="14"/>
    </row>
    <row r="206" spans="1:9" s="37" customFormat="1" ht="15.75" customHeight="1">
      <c r="A206" s="93"/>
      <c r="B206" s="42">
        <v>2015</v>
      </c>
      <c r="C206" s="56">
        <v>0</v>
      </c>
      <c r="D206" s="50"/>
      <c r="E206" s="15"/>
      <c r="F206" s="57">
        <v>0</v>
      </c>
      <c r="G206" s="58"/>
      <c r="H206" s="11" t="s">
        <v>16</v>
      </c>
      <c r="I206" s="14"/>
    </row>
    <row r="207" spans="1:9" s="37" customFormat="1" ht="15.75" customHeight="1">
      <c r="A207" s="93"/>
      <c r="B207" s="42">
        <v>2016</v>
      </c>
      <c r="C207" s="56">
        <v>0</v>
      </c>
      <c r="D207" s="50"/>
      <c r="E207" s="15"/>
      <c r="F207" s="57">
        <v>0</v>
      </c>
      <c r="G207" s="58"/>
      <c r="H207" s="11" t="s">
        <v>16</v>
      </c>
      <c r="I207" s="14"/>
    </row>
    <row r="208" spans="1:9" s="37" customFormat="1" ht="35.25" customHeight="1">
      <c r="A208" s="62" t="s">
        <v>89</v>
      </c>
      <c r="B208" s="59"/>
      <c r="C208" s="56"/>
      <c r="D208" s="50"/>
      <c r="E208" s="15"/>
      <c r="F208" s="57"/>
      <c r="G208" s="58"/>
      <c r="H208" s="14"/>
      <c r="I208" s="14"/>
    </row>
    <row r="209" spans="1:9" s="37" customFormat="1" ht="15.75" customHeight="1">
      <c r="A209" s="93" t="s">
        <v>90</v>
      </c>
      <c r="B209" s="22">
        <v>2014</v>
      </c>
      <c r="C209" s="56">
        <v>11.5</v>
      </c>
      <c r="D209" s="50"/>
      <c r="E209" s="15"/>
      <c r="F209" s="57">
        <v>11.5</v>
      </c>
      <c r="G209" s="58"/>
      <c r="H209" s="11" t="s">
        <v>16</v>
      </c>
      <c r="I209" s="14"/>
    </row>
    <row r="210" spans="1:9" s="37" customFormat="1" ht="15.75" customHeight="1">
      <c r="A210" s="93"/>
      <c r="B210" s="42">
        <v>2015</v>
      </c>
      <c r="C210" s="56">
        <v>14.4</v>
      </c>
      <c r="D210" s="50"/>
      <c r="E210" s="15"/>
      <c r="F210" s="57">
        <v>14.4</v>
      </c>
      <c r="G210" s="58"/>
      <c r="H210" s="11" t="s">
        <v>16</v>
      </c>
      <c r="I210" s="14"/>
    </row>
    <row r="211" spans="1:9" s="37" customFormat="1" ht="15.75" customHeight="1">
      <c r="A211" s="93"/>
      <c r="B211" s="42">
        <v>2016</v>
      </c>
      <c r="C211" s="56">
        <v>14.4</v>
      </c>
      <c r="D211" s="50"/>
      <c r="E211" s="15"/>
      <c r="F211" s="57">
        <v>14.4</v>
      </c>
      <c r="G211" s="58"/>
      <c r="H211" s="11" t="s">
        <v>16</v>
      </c>
      <c r="I211" s="14"/>
    </row>
    <row r="212" spans="1:9" s="37" customFormat="1" ht="15.75" customHeight="1">
      <c r="A212" s="93" t="s">
        <v>91</v>
      </c>
      <c r="B212" s="22">
        <v>2014</v>
      </c>
      <c r="C212" s="56">
        <v>8.5</v>
      </c>
      <c r="D212" s="50"/>
      <c r="E212" s="15"/>
      <c r="F212" s="57">
        <v>8.5</v>
      </c>
      <c r="G212" s="58"/>
      <c r="H212" s="11" t="s">
        <v>16</v>
      </c>
      <c r="I212" s="14"/>
    </row>
    <row r="213" spans="1:9" s="37" customFormat="1" ht="15.75" customHeight="1">
      <c r="A213" s="93"/>
      <c r="B213" s="42">
        <v>2015</v>
      </c>
      <c r="C213" s="56">
        <v>10.2</v>
      </c>
      <c r="D213" s="50"/>
      <c r="E213" s="15"/>
      <c r="F213" s="57">
        <v>10.2</v>
      </c>
      <c r="G213" s="58"/>
      <c r="H213" s="11" t="s">
        <v>16</v>
      </c>
      <c r="I213" s="14"/>
    </row>
    <row r="214" spans="1:9" s="37" customFormat="1" ht="15.75" customHeight="1">
      <c r="A214" s="93"/>
      <c r="B214" s="42">
        <v>2016</v>
      </c>
      <c r="C214" s="56">
        <v>10.2</v>
      </c>
      <c r="D214" s="50"/>
      <c r="E214" s="15"/>
      <c r="F214" s="57">
        <v>10.2</v>
      </c>
      <c r="G214" s="58"/>
      <c r="H214" s="11" t="s">
        <v>16</v>
      </c>
      <c r="I214" s="14"/>
    </row>
    <row r="215" spans="1:9" s="37" customFormat="1" ht="15.75" customHeight="1">
      <c r="A215" s="93" t="s">
        <v>92</v>
      </c>
      <c r="B215" s="22">
        <v>2014</v>
      </c>
      <c r="C215" s="56">
        <v>12</v>
      </c>
      <c r="D215" s="50"/>
      <c r="E215" s="15"/>
      <c r="F215" s="57">
        <v>12</v>
      </c>
      <c r="G215" s="58"/>
      <c r="H215" s="11" t="s">
        <v>16</v>
      </c>
      <c r="I215" s="14"/>
    </row>
    <row r="216" spans="1:9" s="37" customFormat="1" ht="15.75" customHeight="1">
      <c r="A216" s="93"/>
      <c r="B216" s="42">
        <v>2015</v>
      </c>
      <c r="C216" s="56">
        <v>0</v>
      </c>
      <c r="D216" s="50"/>
      <c r="E216" s="15"/>
      <c r="F216" s="57">
        <v>0</v>
      </c>
      <c r="G216" s="58"/>
      <c r="H216" s="11" t="s">
        <v>16</v>
      </c>
      <c r="I216" s="14"/>
    </row>
    <row r="217" spans="1:9" s="37" customFormat="1" ht="36" customHeight="1">
      <c r="A217" s="93"/>
      <c r="B217" s="42">
        <v>2016</v>
      </c>
      <c r="C217" s="56">
        <v>0</v>
      </c>
      <c r="D217" s="50"/>
      <c r="E217" s="15"/>
      <c r="F217" s="57">
        <v>0</v>
      </c>
      <c r="G217" s="58"/>
      <c r="H217" s="11" t="s">
        <v>16</v>
      </c>
      <c r="I217" s="14"/>
    </row>
    <row r="218" spans="1:9" s="37" customFormat="1" ht="15.75" customHeight="1">
      <c r="A218" s="62" t="s">
        <v>93</v>
      </c>
      <c r="B218" s="59"/>
      <c r="C218" s="56"/>
      <c r="D218" s="50"/>
      <c r="E218" s="15"/>
      <c r="F218" s="57"/>
      <c r="G218" s="58"/>
      <c r="H218" s="11"/>
      <c r="I218" s="14"/>
    </row>
    <row r="219" spans="1:9" s="37" customFormat="1" ht="15.75" customHeight="1">
      <c r="A219" s="93" t="s">
        <v>94</v>
      </c>
      <c r="B219" s="22">
        <v>2014</v>
      </c>
      <c r="C219" s="56">
        <v>148</v>
      </c>
      <c r="D219" s="50"/>
      <c r="E219" s="15"/>
      <c r="F219" s="57">
        <v>148</v>
      </c>
      <c r="G219" s="58"/>
      <c r="H219" s="11" t="s">
        <v>16</v>
      </c>
      <c r="I219" s="14"/>
    </row>
    <row r="220" spans="1:9" s="37" customFormat="1" ht="15.75" customHeight="1">
      <c r="A220" s="93"/>
      <c r="B220" s="42">
        <v>2015</v>
      </c>
      <c r="C220" s="56"/>
      <c r="D220" s="50"/>
      <c r="E220" s="15"/>
      <c r="F220" s="57">
        <v>0</v>
      </c>
      <c r="G220" s="58"/>
      <c r="H220" s="11" t="s">
        <v>16</v>
      </c>
      <c r="I220" s="14"/>
    </row>
    <row r="221" spans="1:9" s="37" customFormat="1" ht="15.75" customHeight="1">
      <c r="A221" s="93"/>
      <c r="B221" s="42">
        <v>2016</v>
      </c>
      <c r="C221" s="56">
        <v>0</v>
      </c>
      <c r="D221" s="50"/>
      <c r="E221" s="15"/>
      <c r="F221" s="57">
        <v>0</v>
      </c>
      <c r="G221" s="58"/>
      <c r="H221" s="11" t="s">
        <v>16</v>
      </c>
      <c r="I221" s="14"/>
    </row>
    <row r="222" spans="1:9" s="37" customFormat="1" ht="15.75" customHeight="1">
      <c r="A222" s="93" t="s">
        <v>95</v>
      </c>
      <c r="B222" s="22">
        <v>2014</v>
      </c>
      <c r="C222" s="56">
        <v>4.5</v>
      </c>
      <c r="D222" s="50"/>
      <c r="E222" s="15"/>
      <c r="F222" s="57">
        <v>4.5</v>
      </c>
      <c r="G222" s="58"/>
      <c r="H222" s="11" t="s">
        <v>16</v>
      </c>
      <c r="I222" s="14"/>
    </row>
    <row r="223" spans="1:9" s="37" customFormat="1" ht="15.75" customHeight="1">
      <c r="A223" s="93"/>
      <c r="B223" s="42">
        <v>2015</v>
      </c>
      <c r="C223" s="56">
        <v>0</v>
      </c>
      <c r="D223" s="50"/>
      <c r="E223" s="15"/>
      <c r="F223" s="57">
        <v>0</v>
      </c>
      <c r="G223" s="58"/>
      <c r="H223" s="11" t="s">
        <v>16</v>
      </c>
      <c r="I223" s="14"/>
    </row>
    <row r="224" spans="1:9" s="37" customFormat="1" ht="15.75" customHeight="1">
      <c r="A224" s="93"/>
      <c r="B224" s="42">
        <v>2016</v>
      </c>
      <c r="C224" s="56">
        <v>0</v>
      </c>
      <c r="D224" s="50"/>
      <c r="E224" s="15"/>
      <c r="F224" s="57">
        <v>0</v>
      </c>
      <c r="G224" s="58"/>
      <c r="H224" s="11" t="s">
        <v>16</v>
      </c>
      <c r="I224" s="14"/>
    </row>
    <row r="225" spans="1:9" s="39" customFormat="1" ht="34.5" customHeight="1">
      <c r="A225" s="64" t="s">
        <v>38</v>
      </c>
      <c r="B225" s="31"/>
      <c r="C225" s="32">
        <f>C150+C151+C152+C153+C154+C156+C155+C157+C158+C159+C160+C161+C162+C164+C165+C166+C167+C168+C169+C170+C171+C172+C173+C174+C175+C176+C177+C178+C180+C181+C182+C183+C184+C185+C186+C187+C188+C189+C190+C191+C192+C193+C194+C196+C197+C198+C199+C200+C201+C202+C203+C204+C205+C206+C207+C209+C210+C211+C212+C213+C214+C215+C216+C217+C219+C220+C221+C222+C223+C224</f>
        <v>6868.938590000001</v>
      </c>
      <c r="D225" s="33"/>
      <c r="E225" s="34"/>
      <c r="F225" s="32">
        <f>F150+F151+F152+F153+F154+F155+F157+F158+F159+F160+F161+F162+F164+F165+F166+F167+F168+F169+F170+F171+F172+F173+F174+F175+F176+F177+F178+F180+F181+F182+F183+F184+F185+F186+F187+F188+F189+F190+F191+F192+F193+F194+F196+F197+F198+F199+F200+F201+F202+F203+F204+F205+F206+F207+F209+F210+F211+F212+F213+F214+F215+F216+F217+F219+F220+F221+F222+F223+F224</f>
        <v>6868.938590000001</v>
      </c>
      <c r="G225" s="35"/>
      <c r="H225" s="36"/>
      <c r="I225" s="36"/>
    </row>
    <row r="226" spans="1:9" s="37" customFormat="1" ht="15.75" customHeight="1">
      <c r="A226" s="22">
        <v>2014</v>
      </c>
      <c r="B226" s="59"/>
      <c r="C226" s="56">
        <f>C150+C153+C157+C160+C164+C167+C170+C173+C176+C180+C183+C186+C189+C192+C196+C199+C202+C205+C209+C212+C215+C219+C222</f>
        <v>2551.8905899999995</v>
      </c>
      <c r="D226" s="50"/>
      <c r="E226" s="15"/>
      <c r="F226" s="56">
        <f>F150+F153+F157+F160+F164+F167+F170+F173+F176+F180+F183+F186+F189+F192+F196+F199+F202+F205+F209+F212+F215+F219+F222</f>
        <v>2551.8905899999995</v>
      </c>
      <c r="G226" s="58"/>
      <c r="H226" s="14"/>
      <c r="I226" s="14"/>
    </row>
    <row r="227" spans="1:9" s="37" customFormat="1" ht="15.75" customHeight="1">
      <c r="A227" s="42">
        <v>2015</v>
      </c>
      <c r="B227" s="59"/>
      <c r="C227" s="56">
        <f>C151+C154+C158+C161+C165+C168+C171+++++C174+C177+C181+C184+C187+C190+C193+C197+C200+C203+C206+C210+C213+C216+C220+C223</f>
        <v>2158.5239999999994</v>
      </c>
      <c r="D227" s="50"/>
      <c r="E227" s="15"/>
      <c r="F227" s="56">
        <f>F151+F154+F158+F161+F165+F168+F171+++++F174+F177+F181+F184+F187+F190+F193+F197+F200+F203+F206+F210+F213+F216+F220+F223</f>
        <v>2158.5239999999994</v>
      </c>
      <c r="G227" s="58"/>
      <c r="H227" s="14"/>
      <c r="I227" s="14"/>
    </row>
    <row r="228" spans="1:9" s="37" customFormat="1" ht="15.75" customHeight="1">
      <c r="A228" s="42">
        <v>2016</v>
      </c>
      <c r="B228" s="59"/>
      <c r="C228" s="56">
        <f>C152+C155+C159+C162+C166+C169+C172+C175+C178+C182+C185+C188+C191+C194+C198+C201+C204+C207+C211+C214+C217+C221+C224</f>
        <v>2158.5239999999994</v>
      </c>
      <c r="D228" s="50"/>
      <c r="E228" s="15"/>
      <c r="F228" s="56">
        <f>F152+F155+F159+F162+F166+F169+F172+F175+F178+F182+F185+F188+F191+F194+F198+F201+F204+F207+F211+F214+F217+F221+F224</f>
        <v>2158.5239999999994</v>
      </c>
      <c r="G228" s="58"/>
      <c r="H228" s="14"/>
      <c r="I228" s="14"/>
    </row>
    <row r="229" spans="1:9" s="40" customFormat="1" ht="40.5" customHeight="1">
      <c r="A229" s="117" t="s">
        <v>34</v>
      </c>
      <c r="B229" s="118"/>
      <c r="C229" s="118"/>
      <c r="D229" s="118"/>
      <c r="E229" s="118"/>
      <c r="F229" s="118"/>
      <c r="G229" s="118"/>
      <c r="H229" s="118"/>
      <c r="I229" s="118"/>
    </row>
    <row r="230" spans="1:9" s="37" customFormat="1" ht="14.25" customHeight="1">
      <c r="A230" s="102"/>
      <c r="B230" s="102"/>
      <c r="C230" s="102"/>
      <c r="D230" s="102"/>
      <c r="E230" s="102"/>
      <c r="F230" s="102"/>
      <c r="G230" s="102"/>
      <c r="H230" s="102"/>
      <c r="I230" s="102"/>
    </row>
    <row r="231" spans="1:9" s="37" customFormat="1" ht="14.25" customHeight="1">
      <c r="A231" s="102"/>
      <c r="B231" s="102"/>
      <c r="C231" s="102"/>
      <c r="D231" s="102"/>
      <c r="E231" s="102"/>
      <c r="F231" s="102"/>
      <c r="G231" s="102"/>
      <c r="H231" s="102"/>
      <c r="I231" s="102"/>
    </row>
    <row r="232" spans="1:9" s="37" customFormat="1" ht="45.75" customHeight="1">
      <c r="A232" s="93" t="s">
        <v>96</v>
      </c>
      <c r="B232" s="22">
        <v>2014</v>
      </c>
      <c r="C232" s="56">
        <v>19571.996</v>
      </c>
      <c r="D232" s="50"/>
      <c r="E232" s="15"/>
      <c r="F232" s="57">
        <v>19571.996</v>
      </c>
      <c r="G232" s="58"/>
      <c r="H232" s="60" t="s">
        <v>97</v>
      </c>
      <c r="I232" s="14"/>
    </row>
    <row r="233" spans="1:9" s="37" customFormat="1" ht="45.75" customHeight="1">
      <c r="A233" s="93"/>
      <c r="B233" s="42">
        <v>2015</v>
      </c>
      <c r="C233" s="56">
        <v>20000</v>
      </c>
      <c r="D233" s="50"/>
      <c r="E233" s="15"/>
      <c r="F233" s="57">
        <v>20000</v>
      </c>
      <c r="G233" s="58"/>
      <c r="H233" s="60" t="s">
        <v>97</v>
      </c>
      <c r="I233" s="14"/>
    </row>
    <row r="234" spans="1:9" s="37" customFormat="1" ht="44.25" customHeight="1">
      <c r="A234" s="93"/>
      <c r="B234" s="42">
        <v>2016</v>
      </c>
      <c r="C234" s="56">
        <v>20000</v>
      </c>
      <c r="D234" s="50"/>
      <c r="E234" s="15"/>
      <c r="F234" s="57">
        <v>20000</v>
      </c>
      <c r="G234" s="58"/>
      <c r="H234" s="60" t="s">
        <v>97</v>
      </c>
      <c r="I234" s="14"/>
    </row>
    <row r="235" spans="1:9" s="39" customFormat="1" ht="30.75" customHeight="1">
      <c r="A235" s="64" t="s">
        <v>39</v>
      </c>
      <c r="B235" s="26"/>
      <c r="C235" s="32">
        <f>C232+C233+C234</f>
        <v>59571.996</v>
      </c>
      <c r="D235" s="33"/>
      <c r="E235" s="34"/>
      <c r="F235" s="32">
        <f>F232+F233+F234</f>
        <v>59571.996</v>
      </c>
      <c r="G235" s="35"/>
      <c r="H235" s="36"/>
      <c r="I235" s="36"/>
    </row>
    <row r="236" spans="1:9" s="37" customFormat="1" ht="15.75">
      <c r="A236" s="22">
        <v>2014</v>
      </c>
      <c r="B236" s="24"/>
      <c r="C236" s="56">
        <v>19571.996</v>
      </c>
      <c r="D236" s="19"/>
      <c r="E236" s="19"/>
      <c r="F236" s="56">
        <v>19571.996</v>
      </c>
      <c r="G236" s="19"/>
      <c r="H236" s="19"/>
      <c r="I236" s="19"/>
    </row>
    <row r="237" spans="1:9" s="37" customFormat="1" ht="15.75">
      <c r="A237" s="42">
        <v>2015</v>
      </c>
      <c r="B237" s="24"/>
      <c r="C237" s="56">
        <v>20000</v>
      </c>
      <c r="D237" s="19"/>
      <c r="E237" s="19"/>
      <c r="F237" s="56">
        <v>20000</v>
      </c>
      <c r="G237" s="19"/>
      <c r="H237" s="19"/>
      <c r="I237" s="19"/>
    </row>
    <row r="238" spans="1:9" s="37" customFormat="1" ht="15.75">
      <c r="A238" s="42">
        <v>2016</v>
      </c>
      <c r="B238" s="24"/>
      <c r="C238" s="56">
        <v>20000</v>
      </c>
      <c r="D238" s="19"/>
      <c r="E238" s="19"/>
      <c r="F238" s="56">
        <v>20000</v>
      </c>
      <c r="G238" s="19"/>
      <c r="H238" s="19"/>
      <c r="I238" s="19"/>
    </row>
    <row r="239" spans="1:9" s="38" customFormat="1" ht="33" customHeight="1" thickBot="1">
      <c r="A239" s="65" t="s">
        <v>40</v>
      </c>
      <c r="B239" s="29"/>
      <c r="C239" s="90">
        <f>C102+C143+C225+C235</f>
        <v>88197.53382000001</v>
      </c>
      <c r="D239" s="29"/>
      <c r="E239" s="91">
        <v>21.09024</v>
      </c>
      <c r="F239" s="90">
        <f>F102+F143+F225+F235</f>
        <v>88176.44358</v>
      </c>
      <c r="G239" s="29"/>
      <c r="H239" s="29"/>
      <c r="I239" s="29"/>
    </row>
    <row r="240" spans="1:9" s="37" customFormat="1" ht="16.5" thickBot="1">
      <c r="A240" s="22">
        <v>2014</v>
      </c>
      <c r="B240" s="19"/>
      <c r="C240" s="89">
        <f>C103+C144+C226+C236</f>
        <v>30350.485819999998</v>
      </c>
      <c r="D240" s="19"/>
      <c r="E240" s="76">
        <v>21.09024</v>
      </c>
      <c r="F240" s="89">
        <f>F103+F144+F226+F236</f>
        <v>30329.395579999997</v>
      </c>
      <c r="G240" s="19"/>
      <c r="H240" s="19"/>
      <c r="I240" s="19"/>
    </row>
    <row r="241" spans="1:9" s="37" customFormat="1" ht="15.75">
      <c r="A241" s="42">
        <v>2015</v>
      </c>
      <c r="B241" s="19"/>
      <c r="C241" s="30">
        <f>C104+C145+C227+C237</f>
        <v>28923.523999999998</v>
      </c>
      <c r="D241" s="19"/>
      <c r="E241" s="19"/>
      <c r="F241" s="30">
        <f>F104+F145+F227+F237</f>
        <v>28923.523999999998</v>
      </c>
      <c r="G241" s="19"/>
      <c r="H241" s="19"/>
      <c r="I241" s="19"/>
    </row>
    <row r="242" spans="1:9" s="37" customFormat="1" ht="15.75">
      <c r="A242" s="23">
        <v>2016</v>
      </c>
      <c r="B242" s="19"/>
      <c r="C242" s="30">
        <f>C105+C146+C228+C238</f>
        <v>28923.523999999998</v>
      </c>
      <c r="D242" s="19"/>
      <c r="E242" s="19"/>
      <c r="F242" s="30">
        <f>F105+F146+F228+F238</f>
        <v>28923.523999999998</v>
      </c>
      <c r="G242" s="19"/>
      <c r="H242" s="19"/>
      <c r="I242" s="19"/>
    </row>
    <row r="243" s="66" customFormat="1" ht="18" customHeight="1">
      <c r="G243" s="92"/>
    </row>
    <row r="244" spans="1:9" s="73" customFormat="1" ht="20.25">
      <c r="A244" s="71"/>
      <c r="B244" s="71"/>
      <c r="C244" s="71"/>
      <c r="D244" s="72"/>
      <c r="E244" s="71"/>
      <c r="F244" s="71"/>
      <c r="G244" s="71"/>
      <c r="H244" s="71"/>
      <c r="I244" s="71"/>
    </row>
    <row r="245" spans="1:9" s="73" customFormat="1" ht="20.25">
      <c r="A245" s="71"/>
      <c r="B245" s="71"/>
      <c r="C245" s="71"/>
      <c r="D245" s="71"/>
      <c r="E245" s="71"/>
      <c r="F245" s="71"/>
      <c r="G245" s="71"/>
      <c r="H245" s="71"/>
      <c r="I245" s="71"/>
    </row>
    <row r="246" spans="1:9" s="73" customFormat="1" ht="20.25">
      <c r="A246" s="71"/>
      <c r="B246" s="71"/>
      <c r="C246" s="71"/>
      <c r="D246" s="71"/>
      <c r="E246" s="71"/>
      <c r="F246" s="71"/>
      <c r="G246" s="71"/>
      <c r="H246" s="71"/>
      <c r="I246" s="71"/>
    </row>
    <row r="247" spans="1:9" s="73" customFormat="1" ht="20.25">
      <c r="A247" s="71"/>
      <c r="B247" s="71"/>
      <c r="C247" s="71"/>
      <c r="D247" s="71"/>
      <c r="E247" s="71"/>
      <c r="F247" s="71"/>
      <c r="G247" s="71"/>
      <c r="H247" s="71"/>
      <c r="I247" s="71"/>
    </row>
    <row r="248" spans="1:9" s="73" customFormat="1" ht="20.25">
      <c r="A248" s="71"/>
      <c r="B248" s="71"/>
      <c r="C248" s="71"/>
      <c r="D248" s="71"/>
      <c r="E248" s="71"/>
      <c r="F248" s="85"/>
      <c r="G248" s="71"/>
      <c r="H248" s="71"/>
      <c r="I248" s="71"/>
    </row>
    <row r="249" spans="1:9" s="73" customFormat="1" ht="20.25">
      <c r="A249" s="71"/>
      <c r="B249" s="71"/>
      <c r="C249" s="71"/>
      <c r="D249" s="71"/>
      <c r="E249" s="71"/>
      <c r="F249" s="71"/>
      <c r="G249" s="71"/>
      <c r="H249" s="71"/>
      <c r="I249" s="71"/>
    </row>
    <row r="250" spans="1:9" s="73" customFormat="1" ht="20.25">
      <c r="A250" s="71"/>
      <c r="B250" s="71"/>
      <c r="C250" s="71"/>
      <c r="D250" s="71"/>
      <c r="E250" s="71"/>
      <c r="F250" s="71"/>
      <c r="G250" s="71"/>
      <c r="H250" s="71"/>
      <c r="I250" s="71"/>
    </row>
    <row r="251" spans="1:9" s="73" customFormat="1" ht="20.25">
      <c r="A251" s="71"/>
      <c r="B251" s="71"/>
      <c r="C251" s="71"/>
      <c r="D251" s="71"/>
      <c r="E251" s="71"/>
      <c r="F251" s="71"/>
      <c r="G251" s="71"/>
      <c r="H251" s="71"/>
      <c r="I251" s="71"/>
    </row>
    <row r="252" spans="1:9" s="73" customFormat="1" ht="20.25">
      <c r="A252" s="71"/>
      <c r="B252" s="71"/>
      <c r="C252" s="71"/>
      <c r="D252" s="71"/>
      <c r="E252" s="71"/>
      <c r="F252" s="71"/>
      <c r="G252" s="71"/>
      <c r="H252" s="71"/>
      <c r="I252" s="71"/>
    </row>
    <row r="253" spans="1:9" ht="12.75">
      <c r="A253" s="16"/>
      <c r="B253" s="17"/>
      <c r="C253" s="17"/>
      <c r="D253" s="17"/>
      <c r="E253" s="17"/>
      <c r="F253" s="17"/>
      <c r="G253" s="17"/>
      <c r="H253" s="17"/>
      <c r="I253" s="18"/>
    </row>
  </sheetData>
  <sheetProtection selectLockedCells="1" selectUnlockedCells="1"/>
  <mergeCells count="101">
    <mergeCell ref="A153:A155"/>
    <mergeCell ref="A148:I148"/>
    <mergeCell ref="A82:A84"/>
    <mergeCell ref="A16:A18"/>
    <mergeCell ref="A34:A36"/>
    <mergeCell ref="A134:A136"/>
    <mergeCell ref="A137:A139"/>
    <mergeCell ref="A140:A142"/>
    <mergeCell ref="I58:I72"/>
    <mergeCell ref="A25:A27"/>
    <mergeCell ref="A50:A52"/>
    <mergeCell ref="B5:B7"/>
    <mergeCell ref="C5:C7"/>
    <mergeCell ref="H5:H7"/>
    <mergeCell ref="I5:I7"/>
    <mergeCell ref="I95:I97"/>
    <mergeCell ref="I41:I49"/>
    <mergeCell ref="A57:I57"/>
    <mergeCell ref="A58:A60"/>
    <mergeCell ref="A85:A87"/>
    <mergeCell ref="A78:A80"/>
    <mergeCell ref="I78:I87"/>
    <mergeCell ref="A88:A90"/>
    <mergeCell ref="A41:A43"/>
    <mergeCell ref="A91:A93"/>
    <mergeCell ref="A215:A217"/>
    <mergeCell ref="D5:G5"/>
    <mergeCell ref="D6:D7"/>
    <mergeCell ref="E6:F6"/>
    <mergeCell ref="G6:G7"/>
    <mergeCell ref="H2:I2"/>
    <mergeCell ref="I38:I40"/>
    <mergeCell ref="I19:I21"/>
    <mergeCell ref="A3:I3"/>
    <mergeCell ref="A5:A7"/>
    <mergeCell ref="A219:A221"/>
    <mergeCell ref="A232:A234"/>
    <mergeCell ref="A229:I229"/>
    <mergeCell ref="A230:I230"/>
    <mergeCell ref="A231:I231"/>
    <mergeCell ref="A222:A224"/>
    <mergeCell ref="A108:I108"/>
    <mergeCell ref="A109:I109"/>
    <mergeCell ref="A128:A130"/>
    <mergeCell ref="A186:A188"/>
    <mergeCell ref="A157:A159"/>
    <mergeCell ref="A164:A166"/>
    <mergeCell ref="A167:A169"/>
    <mergeCell ref="A170:A172"/>
    <mergeCell ref="A176:A178"/>
    <mergeCell ref="I113:I118"/>
    <mergeCell ref="A212:A214"/>
    <mergeCell ref="A180:A182"/>
    <mergeCell ref="A183:A185"/>
    <mergeCell ref="A209:A211"/>
    <mergeCell ref="A202:A204"/>
    <mergeCell ref="A189:A191"/>
    <mergeCell ref="A196:A198"/>
    <mergeCell ref="A199:A201"/>
    <mergeCell ref="A192:A194"/>
    <mergeCell ref="A205:A207"/>
    <mergeCell ref="A95:A97"/>
    <mergeCell ref="A106:I106"/>
    <mergeCell ref="A107:I107"/>
    <mergeCell ref="A44:A46"/>
    <mergeCell ref="I122:I124"/>
    <mergeCell ref="I110:I112"/>
    <mergeCell ref="A113:A115"/>
    <mergeCell ref="A110:A112"/>
    <mergeCell ref="A116:A118"/>
    <mergeCell ref="A67:A69"/>
    <mergeCell ref="A70:A72"/>
    <mergeCell ref="A77:I77"/>
    <mergeCell ref="A10:I10"/>
    <mergeCell ref="A9:I9"/>
    <mergeCell ref="A19:A21"/>
    <mergeCell ref="A11:I11"/>
    <mergeCell ref="A12:I12"/>
    <mergeCell ref="A13:A15"/>
    <mergeCell ref="I13:I18"/>
    <mergeCell ref="A22:A24"/>
    <mergeCell ref="I119:I121"/>
    <mergeCell ref="A122:A124"/>
    <mergeCell ref="A125:A127"/>
    <mergeCell ref="I128:I130"/>
    <mergeCell ref="A173:A175"/>
    <mergeCell ref="I125:I127"/>
    <mergeCell ref="A131:A133"/>
    <mergeCell ref="A160:A162"/>
    <mergeCell ref="A149:I149"/>
    <mergeCell ref="A150:A152"/>
    <mergeCell ref="I131:I133"/>
    <mergeCell ref="I134:I142"/>
    <mergeCell ref="A147:I147"/>
    <mergeCell ref="A38:A40"/>
    <mergeCell ref="A32:I32"/>
    <mergeCell ref="I34:I36"/>
    <mergeCell ref="A61:A63"/>
    <mergeCell ref="A47:A49"/>
    <mergeCell ref="A64:A66"/>
    <mergeCell ref="A119:A121"/>
  </mergeCells>
  <printOptions/>
  <pageMargins left="0.3937007874015748" right="0.3937007874015748" top="0.7086614173228347" bottom="0.31496062992125984" header="0.5118110236220472" footer="0.6299212598425197"/>
  <pageSetup fitToHeight="10" fitToWidth="1" horizontalDpi="300" verticalDpi="300" orientation="landscape" paperSize="9" scale="67" r:id="rId1"/>
  <rowBreaks count="6" manualBreakCount="6">
    <brk id="66" max="8" man="1"/>
    <brk id="93" max="8" man="1"/>
    <brk id="121" max="8" man="1"/>
    <brk id="156" max="8" man="1"/>
    <brk id="188" max="8" man="1"/>
    <brk id="224" max="8" man="1"/>
  </rowBreaks>
  <colBreaks count="1" manualBreakCount="1">
    <brk id="7" max="2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GOZS105</cp:lastModifiedBy>
  <cp:lastPrinted>2014-12-29T05:34:14Z</cp:lastPrinted>
  <dcterms:created xsi:type="dcterms:W3CDTF">2012-09-03T04:07:00Z</dcterms:created>
  <dcterms:modified xsi:type="dcterms:W3CDTF">2014-12-29T05:41:07Z</dcterms:modified>
  <cp:category/>
  <cp:version/>
  <cp:contentType/>
  <cp:contentStatus/>
</cp:coreProperties>
</file>