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<sst xmlns="http://schemas.openxmlformats.org/spreadsheetml/2006/main" count="82" uniqueCount="60">
  <si>
    <t xml:space="preserve">Приложение № 2 </t>
  </si>
  <si>
    <t xml:space="preserve"> к постановлению администрации</t>
  </si>
  <si>
    <t xml:space="preserve">ЗАТО г.Радужный Владимирской области </t>
  </si>
  <si>
    <t>от " 05 " июля 2019 г. № 898</t>
  </si>
  <si>
    <t>Мероприятия муниципальной программы</t>
  </si>
  <si>
    <t>№ п/п</t>
  </si>
  <si>
    <t>Наименование мероприятия</t>
  </si>
  <si>
    <t>Срок исполнения</t>
  </si>
  <si>
    <t>Объем финанси-рования (тыс. руб.)</t>
  </si>
  <si>
    <t>В том числе:</t>
  </si>
  <si>
    <t>Внебюджетные средства</t>
  </si>
  <si>
    <t>Исполнители, соисполнители, ответственные за реализацию программы</t>
  </si>
  <si>
    <t>Ожидаемые показатели оценки эффективности (количественные и качественные)</t>
  </si>
  <si>
    <t>Субвен-ции</t>
  </si>
  <si>
    <t>Собственных доходов:</t>
  </si>
  <si>
    <t>Субсидии, иные межбюджетные трансферты</t>
  </si>
  <si>
    <t>Другие собственные доходы</t>
  </si>
  <si>
    <t>Всего</t>
  </si>
  <si>
    <t>в том числе</t>
  </si>
  <si>
    <t>из федерального бюджета</t>
  </si>
  <si>
    <t>из областного бюджета</t>
  </si>
  <si>
    <t xml:space="preserve">Цель:  Повышение качества жизни граждан на основе использования информационных и телекоммуникационных технологий;
Повышение открытости и доступности информации о деятельности органов местного самоуправления;
Повышение эффективности муниципального управления на основе использования информационных и телекоммуникационных технологий, соблюдение требований по защите информации
</t>
  </si>
  <si>
    <t>Задача 1: Обеспечение предоставления гражданам и организациям услуг с использованием современных информационных и телекоммуникационных технологий;</t>
  </si>
  <si>
    <t>Обеспечение функционирования информационных систем (ИС)</t>
  </si>
  <si>
    <t>КУМИ</t>
  </si>
  <si>
    <t>Информационное взаимодействие структурных подразделений администрации города и муниципальных предприятий для улучшения качества услуг, оказываемых гражданам и организациям</t>
  </si>
  <si>
    <t>Развитие и обеспечение функционирования муниципального сегмента СМЭВ</t>
  </si>
  <si>
    <t>Админис-трация</t>
  </si>
  <si>
    <t>Создание условий для информационного взаимодействия с государственными и муниципальными информационными системами при предоставлении государственных и муниципальных услуг</t>
  </si>
  <si>
    <t>Организация взаимодействия с государственной информационной системой государственных и муниципальных платежей (ГИС ГМП)</t>
  </si>
  <si>
    <t>Размещение и получение информации об уплате физическими и юридическими лицами платежей за оказание государственных и муниципальных услуг</t>
  </si>
  <si>
    <t>Задача 2: Предоставление гражданам и организациям информации о деятельности органов местного самоуправления с использованием информационных и телекоммуникационных технологий.</t>
  </si>
  <si>
    <t>Развитие и техническая поддержка официального сайта органов местного самоуправления</t>
  </si>
  <si>
    <t>Обеспечение открытости и  100% доступности официального сайта органов местного самоуправления</t>
  </si>
  <si>
    <t>Задача 3: Развитие технической и технологической основы становления информационного общества</t>
  </si>
  <si>
    <t>Приобретение и сопровождение лицензионного общесистемного и прикладного программного обеспечения</t>
  </si>
  <si>
    <t>Повышение эффективности использования средств вычислительной техники и функционирования муниципальных информационных систем за счёт лицензионной чистоты общесистемного и прикладного программного обеспечения.</t>
  </si>
  <si>
    <t>Финансовое управление</t>
  </si>
  <si>
    <t>СНД</t>
  </si>
  <si>
    <t>ИТОГО:</t>
  </si>
  <si>
    <t>Приобретение, обновление и содержание средств вычислительной, периферийной техники и средств связи</t>
  </si>
  <si>
    <t>100% обеспечение рабочих мест современной вычислительной и периферийной техникой.</t>
  </si>
  <si>
    <t>Обеспечение справочно-правовой поддержки органов местного самоуправления</t>
  </si>
  <si>
    <t>Обеспечение функционирования и 100% доступности пользователям информационно-справочных правовых систем</t>
  </si>
  <si>
    <t>Обеспечение средствами связи городских служб и служб администрации</t>
  </si>
  <si>
    <t>Бесперебойное обеспечение средствами связи структурных подразделений администрации для эффективного управления</t>
  </si>
  <si>
    <t>Обеспечение доступа органов местного самоуправления к сети Интернет</t>
  </si>
  <si>
    <t>Обеспечение 100% доступа органов местного самоуправления к сети Интернет</t>
  </si>
  <si>
    <t xml:space="preserve"> СНД</t>
  </si>
  <si>
    <t xml:space="preserve">Задача 4: Предупреждение угроз, возникающих в информационном обществе
</t>
  </si>
  <si>
    <t>Приобретение оборудования и программного обеспечения для обеспечения информационной безопасности, аттестации информационных систем и автоматизированных рабочих мест</t>
  </si>
  <si>
    <t>Комплексная защита информационных систем, выполнение требований законодательства по защите персональных данных и конфиденциальной информации</t>
  </si>
  <si>
    <t>ИТОГО по программе:</t>
  </si>
  <si>
    <t>2017-2021</t>
  </si>
  <si>
    <t>Администрация города - Администрация ЗАТО г. Радужный</t>
  </si>
  <si>
    <t xml:space="preserve">КУМИ - Комитет по управлению муниципальным имуществом администрации ЗАТО г. Радужный </t>
  </si>
  <si>
    <t xml:space="preserve">Финансовое управление - Финансовое управление администрации ЗАТО г. Радужный </t>
  </si>
  <si>
    <t>СНД - Совет народных депутатов ЗАТО г. Радужный</t>
  </si>
  <si>
    <t>Ведущий специалист, программист</t>
  </si>
  <si>
    <t>Е.С.Шанцева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</si>
</sst>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_р_._-;\-* #,##0.00_р_._-;_-* \-??_р_._-;_-@_-"/>
    <numFmt numFmtId="166" formatCode="_-* #,##0.00000_р_._-;\-* #,##0.00000_р_._-;_-* \-?????_р_._-;_-@_-"/>
    <numFmt numFmtId="167" formatCode="@"/>
  </numFmts>
  <fonts count="11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9.5"/>
      <color indexed="8"/>
      <name val="Times New Roman"/>
      <family val="1"/>
    </font>
    <font>
      <b/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right" vertical="top" wrapText="1"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right" vertical="center" wrapText="1"/>
    </xf>
    <xf numFmtId="164" fontId="4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right" vertical="center"/>
    </xf>
    <xf numFmtId="164" fontId="5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 wrapText="1"/>
    </xf>
    <xf numFmtId="164" fontId="7" fillId="0" borderId="1" xfId="0" applyFont="1" applyBorder="1" applyAlignment="1">
      <alignment vertical="center" wrapText="1"/>
    </xf>
    <xf numFmtId="164" fontId="3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6" fontId="2" fillId="0" borderId="1" xfId="15" applyNumberFormat="1" applyFont="1" applyFill="1" applyBorder="1" applyAlignment="1" applyProtection="1">
      <alignment vertical="center" wrapText="1"/>
      <protection/>
    </xf>
    <xf numFmtId="167" fontId="2" fillId="0" borderId="1" xfId="0" applyNumberFormat="1" applyFont="1" applyBorder="1" applyAlignment="1">
      <alignment vertical="center" wrapText="1"/>
    </xf>
    <xf numFmtId="166" fontId="2" fillId="2" borderId="1" xfId="15" applyNumberFormat="1" applyFont="1" applyFill="1" applyBorder="1" applyAlignment="1" applyProtection="1">
      <alignment vertical="center" wrapText="1"/>
      <protection/>
    </xf>
    <xf numFmtId="164" fontId="2" fillId="0" borderId="3" xfId="0" applyFont="1" applyFill="1" applyBorder="1" applyAlignment="1">
      <alignment horizontal="center" vertical="center" wrapText="1"/>
    </xf>
    <xf numFmtId="164" fontId="7" fillId="0" borderId="1" xfId="0" applyFont="1" applyBorder="1" applyAlignment="1">
      <alignment horizontal="left" vertical="center" wrapText="1"/>
    </xf>
    <xf numFmtId="166" fontId="2" fillId="0" borderId="1" xfId="0" applyNumberFormat="1" applyFont="1" applyBorder="1" applyAlignment="1">
      <alignment vertical="center" wrapText="1"/>
    </xf>
    <xf numFmtId="164" fontId="2" fillId="0" borderId="1" xfId="0" applyFont="1" applyBorder="1" applyAlignment="1">
      <alignment vertical="center" wrapText="1"/>
    </xf>
    <xf numFmtId="164" fontId="3" fillId="0" borderId="4" xfId="0" applyFont="1" applyBorder="1" applyAlignment="1">
      <alignment horizontal="center" vertical="center" wrapText="1"/>
    </xf>
    <xf numFmtId="164" fontId="5" fillId="0" borderId="4" xfId="0" applyFont="1" applyBorder="1" applyAlignment="1">
      <alignment horizontal="center" vertical="center" wrapText="1"/>
    </xf>
    <xf numFmtId="166" fontId="2" fillId="0" borderId="3" xfId="15" applyNumberFormat="1" applyFont="1" applyFill="1" applyBorder="1" applyAlignment="1" applyProtection="1">
      <alignment vertical="center" wrapText="1"/>
      <protection/>
    </xf>
    <xf numFmtId="164" fontId="3" fillId="0" borderId="5" xfId="0" applyFont="1" applyBorder="1" applyAlignment="1">
      <alignment horizontal="center" vertical="top" wrapText="1"/>
    </xf>
    <xf numFmtId="164" fontId="8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6" fontId="7" fillId="0" borderId="1" xfId="15" applyNumberFormat="1" applyFont="1" applyFill="1" applyBorder="1" applyAlignment="1" applyProtection="1">
      <alignment vertical="center" wrapText="1"/>
      <protection/>
    </xf>
    <xf numFmtId="166" fontId="7" fillId="0" borderId="1" xfId="0" applyNumberFormat="1" applyFont="1" applyBorder="1" applyAlignment="1">
      <alignment vertical="center" wrapText="1"/>
    </xf>
    <xf numFmtId="164" fontId="5" fillId="0" borderId="5" xfId="0" applyFont="1" applyBorder="1" applyAlignment="1">
      <alignment horizontal="center" vertical="center" wrapText="1"/>
    </xf>
    <xf numFmtId="164" fontId="5" fillId="0" borderId="5" xfId="0" applyFont="1" applyBorder="1" applyAlignment="1">
      <alignment horizontal="center" vertical="top" wrapText="1"/>
    </xf>
    <xf numFmtId="164" fontId="2" fillId="0" borderId="4" xfId="0" applyFont="1" applyBorder="1" applyAlignment="1">
      <alignment horizontal="center" vertical="center" wrapText="1"/>
    </xf>
    <xf numFmtId="164" fontId="2" fillId="0" borderId="1" xfId="0" applyFont="1" applyBorder="1" applyAlignment="1">
      <alignment/>
    </xf>
    <xf numFmtId="164" fontId="2" fillId="0" borderId="5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/>
    </xf>
    <xf numFmtId="164" fontId="3" fillId="0" borderId="4" xfId="0" applyFont="1" applyBorder="1" applyAlignment="1">
      <alignment horizontal="center" vertical="top" wrapText="1"/>
    </xf>
    <xf numFmtId="164" fontId="8" fillId="0" borderId="4" xfId="0" applyFont="1" applyBorder="1" applyAlignment="1">
      <alignment vertical="top" wrapText="1"/>
    </xf>
    <xf numFmtId="166" fontId="10" fillId="0" borderId="1" xfId="15" applyNumberFormat="1" applyFont="1" applyFill="1" applyBorder="1" applyAlignment="1" applyProtection="1">
      <alignment vertical="center" wrapText="1"/>
      <protection/>
    </xf>
    <xf numFmtId="164" fontId="5" fillId="0" borderId="1" xfId="0" applyFont="1" applyBorder="1" applyAlignment="1">
      <alignment vertical="center" wrapText="1"/>
    </xf>
    <xf numFmtId="164" fontId="2" fillId="0" borderId="6" xfId="0" applyFont="1" applyBorder="1" applyAlignment="1">
      <alignment vertical="center" wrapText="1"/>
    </xf>
    <xf numFmtId="164" fontId="5" fillId="0" borderId="4" xfId="0" applyFont="1" applyBorder="1" applyAlignment="1">
      <alignment vertical="center" wrapText="1"/>
    </xf>
    <xf numFmtId="164" fontId="3" fillId="0" borderId="3" xfId="0" applyFont="1" applyBorder="1" applyAlignment="1">
      <alignment vertical="top" wrapText="1"/>
    </xf>
    <xf numFmtId="164" fontId="2" fillId="0" borderId="7" xfId="0" applyFont="1" applyBorder="1" applyAlignment="1">
      <alignment vertical="center" wrapText="1"/>
    </xf>
    <xf numFmtId="164" fontId="5" fillId="0" borderId="3" xfId="0" applyFont="1" applyBorder="1" applyAlignment="1">
      <alignment vertical="center" wrapText="1"/>
    </xf>
    <xf numFmtId="164" fontId="5" fillId="0" borderId="5" xfId="0" applyFont="1" applyBorder="1" applyAlignment="1">
      <alignment vertical="top" wrapText="1"/>
    </xf>
    <xf numFmtId="164" fontId="3" fillId="0" borderId="5" xfId="0" applyFont="1" applyBorder="1" applyAlignment="1">
      <alignment vertical="top" wrapText="1"/>
    </xf>
    <xf numFmtId="164" fontId="10" fillId="0" borderId="1" xfId="0" applyFont="1" applyBorder="1" applyAlignment="1">
      <alignment horizontal="center" vertical="center" wrapText="1"/>
    </xf>
    <xf numFmtId="166" fontId="10" fillId="0" borderId="1" xfId="0" applyNumberFormat="1" applyFont="1" applyBorder="1" applyAlignment="1">
      <alignment vertical="center" wrapText="1"/>
    </xf>
    <xf numFmtId="164" fontId="2" fillId="0" borderId="8" xfId="0" applyFont="1" applyBorder="1" applyAlignment="1">
      <alignment vertical="center" wrapText="1"/>
    </xf>
    <xf numFmtId="164" fontId="5" fillId="0" borderId="5" xfId="0" applyFont="1" applyBorder="1" applyAlignment="1">
      <alignment vertical="center" wrapText="1"/>
    </xf>
    <xf numFmtId="164" fontId="5" fillId="0" borderId="0" xfId="0" applyFont="1" applyBorder="1" applyAlignment="1">
      <alignment vertical="top" wrapText="1"/>
    </xf>
    <xf numFmtId="164" fontId="3" fillId="0" borderId="0" xfId="0" applyFont="1" applyBorder="1" applyAlignment="1">
      <alignment vertical="top" wrapText="1"/>
    </xf>
    <xf numFmtId="164" fontId="10" fillId="0" borderId="0" xfId="0" applyFont="1" applyBorder="1" applyAlignment="1">
      <alignment horizontal="center" vertical="center" wrapText="1"/>
    </xf>
    <xf numFmtId="166" fontId="10" fillId="0" borderId="0" xfId="15" applyNumberFormat="1" applyFont="1" applyFill="1" applyBorder="1" applyAlignment="1" applyProtection="1">
      <alignment vertical="center" wrapText="1"/>
      <protection/>
    </xf>
    <xf numFmtId="166" fontId="10" fillId="0" borderId="0" xfId="0" applyNumberFormat="1" applyFont="1" applyBorder="1" applyAlignment="1">
      <alignment vertical="center" wrapText="1"/>
    </xf>
    <xf numFmtId="164" fontId="5" fillId="0" borderId="0" xfId="0" applyFont="1" applyBorder="1" applyAlignment="1">
      <alignment vertical="center" wrapText="1"/>
    </xf>
    <xf numFmtId="164" fontId="2" fillId="0" borderId="0" xfId="0" applyFont="1" applyBorder="1" applyAlignment="1">
      <alignment vertical="center" wrapText="1"/>
    </xf>
    <xf numFmtId="164" fontId="3" fillId="0" borderId="0" xfId="0" applyFont="1" applyAlignment="1">
      <alignment/>
    </xf>
    <xf numFmtId="164" fontId="3" fillId="0" borderId="0" xfId="0" applyFont="1" applyAlignment="1">
      <alignment vertical="center"/>
    </xf>
    <xf numFmtId="164" fontId="5" fillId="0" borderId="0" xfId="0" applyFont="1" applyAlignment="1">
      <alignment vertical="center"/>
    </xf>
    <xf numFmtId="164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7"/>
  <sheetViews>
    <sheetView tabSelected="1" view="pageBreakPreview" zoomScale="98" zoomScaleSheetLayoutView="98" workbookViewId="0" topLeftCell="A1">
      <selection activeCell="L6" sqref="L6"/>
    </sheetView>
  </sheetViews>
  <sheetFormatPr defaultColWidth="8.00390625" defaultRowHeight="15"/>
  <cols>
    <col min="1" max="1" width="4.57421875" style="1" customWidth="1"/>
    <col min="2" max="2" width="31.7109375" style="0" customWidth="1"/>
    <col min="3" max="3" width="10.421875" style="0" customWidth="1"/>
    <col min="4" max="4" width="14.140625" style="0" customWidth="1"/>
    <col min="5" max="5" width="8.421875" style="0" customWidth="1"/>
    <col min="6" max="6" width="7.421875" style="0" customWidth="1"/>
    <col min="7" max="7" width="12.140625" style="0" customWidth="1"/>
    <col min="8" max="8" width="9.8515625" style="0" customWidth="1"/>
    <col min="9" max="9" width="13.7109375" style="0" customWidth="1"/>
    <col min="10" max="10" width="12.00390625" style="0" customWidth="1"/>
    <col min="11" max="11" width="12.8515625" style="0" customWidth="1"/>
    <col min="12" max="12" width="30.57421875" style="0" customWidth="1"/>
    <col min="13" max="16384" width="9.00390625" style="0" customWidth="1"/>
  </cols>
  <sheetData>
    <row r="1" spans="1:12" ht="15" customHeight="1">
      <c r="A1" s="2"/>
      <c r="B1" s="3"/>
      <c r="C1" s="3"/>
      <c r="D1" s="3"/>
      <c r="E1" s="4"/>
      <c r="F1" s="4"/>
      <c r="G1" s="4"/>
      <c r="H1" s="4"/>
      <c r="I1" s="5" t="s">
        <v>0</v>
      </c>
      <c r="J1" s="5"/>
      <c r="K1" s="5"/>
      <c r="L1" s="5"/>
    </row>
    <row r="2" spans="1:12" ht="15" customHeight="1">
      <c r="A2" s="2"/>
      <c r="B2" s="3"/>
      <c r="C2" s="3"/>
      <c r="D2" s="3"/>
      <c r="E2" s="4"/>
      <c r="F2" s="4"/>
      <c r="G2" s="4"/>
      <c r="H2" s="4"/>
      <c r="I2" s="5" t="s">
        <v>1</v>
      </c>
      <c r="J2" s="5"/>
      <c r="K2" s="5"/>
      <c r="L2" s="5"/>
    </row>
    <row r="3" spans="1:12" ht="15" customHeight="1">
      <c r="A3" s="2"/>
      <c r="B3" s="3"/>
      <c r="C3" s="3"/>
      <c r="D3" s="3"/>
      <c r="E3" s="4"/>
      <c r="F3" s="4"/>
      <c r="G3" s="4"/>
      <c r="H3" s="4"/>
      <c r="I3" s="5" t="s">
        <v>2</v>
      </c>
      <c r="J3" s="5"/>
      <c r="K3" s="5"/>
      <c r="L3" s="5"/>
    </row>
    <row r="4" spans="1:12" ht="15" customHeight="1">
      <c r="A4"/>
      <c r="B4" s="6"/>
      <c r="C4" s="6"/>
      <c r="D4" s="6"/>
      <c r="E4" s="6"/>
      <c r="F4" s="6"/>
      <c r="G4" s="6"/>
      <c r="H4" s="6"/>
      <c r="I4" s="7" t="s">
        <v>3</v>
      </c>
      <c r="J4" s="7"/>
      <c r="K4" s="7"/>
      <c r="L4" s="7"/>
    </row>
    <row r="5" spans="1:12" ht="18" customHeight="1">
      <c r="A5" s="6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15" customHeight="1">
      <c r="A6" s="8" t="s">
        <v>5</v>
      </c>
      <c r="B6" s="8" t="s">
        <v>6</v>
      </c>
      <c r="C6" s="8" t="s">
        <v>7</v>
      </c>
      <c r="D6" s="8" t="s">
        <v>8</v>
      </c>
      <c r="E6" s="9" t="s">
        <v>9</v>
      </c>
      <c r="F6" s="9"/>
      <c r="G6" s="9"/>
      <c r="H6" s="9"/>
      <c r="I6" s="9"/>
      <c r="J6" s="9" t="s">
        <v>10</v>
      </c>
      <c r="K6" s="8" t="s">
        <v>11</v>
      </c>
      <c r="L6" s="8" t="s">
        <v>12</v>
      </c>
    </row>
    <row r="7" spans="1:12" ht="15.75" customHeight="1">
      <c r="A7" s="8"/>
      <c r="B7" s="8"/>
      <c r="C7" s="8"/>
      <c r="D7" s="8"/>
      <c r="E7" s="9" t="s">
        <v>13</v>
      </c>
      <c r="F7" s="9" t="s">
        <v>14</v>
      </c>
      <c r="G7" s="9"/>
      <c r="H7" s="9"/>
      <c r="I7" s="9"/>
      <c r="J7" s="9"/>
      <c r="K7" s="8"/>
      <c r="L7" s="8"/>
    </row>
    <row r="8" spans="1:12" ht="29.25" customHeight="1">
      <c r="A8" s="8"/>
      <c r="B8" s="8"/>
      <c r="C8" s="8"/>
      <c r="D8" s="8"/>
      <c r="E8" s="9"/>
      <c r="F8" s="9" t="s">
        <v>15</v>
      </c>
      <c r="G8" s="9"/>
      <c r="H8" s="9"/>
      <c r="I8" s="9" t="s">
        <v>16</v>
      </c>
      <c r="J8" s="9"/>
      <c r="K8" s="8"/>
      <c r="L8" s="8"/>
    </row>
    <row r="9" spans="1:12" ht="15.75" customHeight="1">
      <c r="A9" s="8"/>
      <c r="B9" s="8"/>
      <c r="C9" s="8"/>
      <c r="D9" s="8"/>
      <c r="E9" s="9"/>
      <c r="F9" s="9" t="s">
        <v>17</v>
      </c>
      <c r="G9" s="9" t="s">
        <v>18</v>
      </c>
      <c r="H9" s="9"/>
      <c r="I9" s="9"/>
      <c r="J9" s="9"/>
      <c r="K9" s="8"/>
      <c r="L9" s="8"/>
    </row>
    <row r="10" spans="1:12" ht="39" customHeight="1">
      <c r="A10" s="8"/>
      <c r="B10" s="8"/>
      <c r="C10" s="8"/>
      <c r="D10" s="8"/>
      <c r="E10" s="9"/>
      <c r="F10" s="9"/>
      <c r="G10" s="9" t="s">
        <v>19</v>
      </c>
      <c r="H10" s="9" t="s">
        <v>20</v>
      </c>
      <c r="I10" s="9"/>
      <c r="J10" s="9"/>
      <c r="K10" s="8"/>
      <c r="L10" s="8"/>
    </row>
    <row r="11" spans="1:12" ht="1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10">
        <v>10</v>
      </c>
      <c r="K11" s="8">
        <v>11</v>
      </c>
      <c r="L11" s="8">
        <v>12</v>
      </c>
    </row>
    <row r="12" spans="1:12" ht="60" customHeight="1">
      <c r="A12" s="11" t="s">
        <v>21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2" ht="19.5" customHeight="1">
      <c r="A13" s="11" t="s">
        <v>22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2" ht="19.5" customHeight="1">
      <c r="A14" s="12">
        <v>1</v>
      </c>
      <c r="B14" s="12" t="s">
        <v>23</v>
      </c>
      <c r="C14" s="13">
        <v>2017</v>
      </c>
      <c r="D14" s="14">
        <f aca="true" t="shared" si="0" ref="D14:D15">F14+I14+E14</f>
        <v>0</v>
      </c>
      <c r="E14" s="15"/>
      <c r="F14" s="15"/>
      <c r="G14" s="15"/>
      <c r="H14" s="15"/>
      <c r="I14" s="16">
        <v>0</v>
      </c>
      <c r="J14" s="15"/>
      <c r="K14" s="13" t="s">
        <v>24</v>
      </c>
      <c r="L14" s="8" t="s">
        <v>25</v>
      </c>
    </row>
    <row r="15" spans="1:12" ht="19.5" customHeight="1">
      <c r="A15" s="12"/>
      <c r="B15" s="12"/>
      <c r="C15" s="13">
        <v>2018</v>
      </c>
      <c r="D15" s="14">
        <f t="shared" si="0"/>
        <v>0</v>
      </c>
      <c r="E15" s="15"/>
      <c r="F15" s="15"/>
      <c r="G15" s="15"/>
      <c r="H15" s="15"/>
      <c r="I15" s="14">
        <v>0</v>
      </c>
      <c r="J15" s="15"/>
      <c r="K15" s="13"/>
      <c r="L15" s="8"/>
    </row>
    <row r="16" spans="1:12" ht="19.5" customHeight="1">
      <c r="A16" s="12"/>
      <c r="B16" s="12"/>
      <c r="C16" s="13">
        <v>2019</v>
      </c>
      <c r="D16" s="14">
        <f aca="true" t="shared" si="1" ref="D16:D18">E16+F16+I16</f>
        <v>0</v>
      </c>
      <c r="E16" s="15"/>
      <c r="F16" s="15"/>
      <c r="G16" s="15"/>
      <c r="H16" s="15"/>
      <c r="I16" s="14">
        <v>0</v>
      </c>
      <c r="J16" s="15"/>
      <c r="K16" s="13"/>
      <c r="L16" s="8"/>
    </row>
    <row r="17" spans="1:12" ht="19.5" customHeight="1">
      <c r="A17" s="12"/>
      <c r="B17" s="12"/>
      <c r="C17" s="13">
        <v>2020</v>
      </c>
      <c r="D17" s="14">
        <f t="shared" si="1"/>
        <v>0</v>
      </c>
      <c r="E17" s="15"/>
      <c r="F17" s="15"/>
      <c r="G17" s="15"/>
      <c r="H17" s="15"/>
      <c r="I17" s="14">
        <v>0</v>
      </c>
      <c r="J17" s="15"/>
      <c r="K17" s="13"/>
      <c r="L17" s="8"/>
    </row>
    <row r="18" spans="1:12" ht="19.5" customHeight="1">
      <c r="A18" s="12"/>
      <c r="B18" s="12"/>
      <c r="C18" s="17">
        <v>2021</v>
      </c>
      <c r="D18" s="14">
        <f t="shared" si="1"/>
        <v>0</v>
      </c>
      <c r="F18" s="15"/>
      <c r="G18" s="15"/>
      <c r="H18" s="15"/>
      <c r="I18" s="14">
        <v>0</v>
      </c>
      <c r="J18" s="15"/>
      <c r="K18" s="13"/>
      <c r="L18" s="8"/>
    </row>
    <row r="19" spans="1:12" ht="19.5" customHeight="1">
      <c r="A19" s="12">
        <v>2</v>
      </c>
      <c r="B19" s="12" t="s">
        <v>26</v>
      </c>
      <c r="C19" s="13">
        <v>2017</v>
      </c>
      <c r="D19" s="14">
        <f aca="true" t="shared" si="2" ref="D19:D28">F19+I19+E19</f>
        <v>94.45352</v>
      </c>
      <c r="E19" s="15"/>
      <c r="F19" s="15"/>
      <c r="G19" s="15"/>
      <c r="H19" s="15"/>
      <c r="I19" s="14">
        <v>94.45352</v>
      </c>
      <c r="J19" s="15"/>
      <c r="K19" s="13" t="s">
        <v>27</v>
      </c>
      <c r="L19" s="8" t="s">
        <v>28</v>
      </c>
    </row>
    <row r="20" spans="1:12" ht="19.5" customHeight="1">
      <c r="A20" s="12"/>
      <c r="B20" s="12"/>
      <c r="C20" s="13">
        <v>2018</v>
      </c>
      <c r="D20" s="14">
        <f t="shared" si="2"/>
        <v>94.45352</v>
      </c>
      <c r="E20" s="15"/>
      <c r="F20" s="15"/>
      <c r="G20" s="15"/>
      <c r="H20" s="15"/>
      <c r="I20" s="14">
        <v>94.45352</v>
      </c>
      <c r="J20" s="15"/>
      <c r="K20" s="13"/>
      <c r="L20" s="8"/>
    </row>
    <row r="21" spans="1:12" ht="19.5" customHeight="1">
      <c r="A21" s="12"/>
      <c r="B21" s="12"/>
      <c r="C21" s="13">
        <v>2019</v>
      </c>
      <c r="D21" s="14">
        <f t="shared" si="2"/>
        <v>96.1</v>
      </c>
      <c r="E21" s="15"/>
      <c r="F21" s="15"/>
      <c r="G21" s="15"/>
      <c r="H21" s="15"/>
      <c r="I21" s="14">
        <v>96.1</v>
      </c>
      <c r="J21" s="15"/>
      <c r="K21" s="13"/>
      <c r="L21" s="8"/>
    </row>
    <row r="22" spans="1:12" ht="19.5" customHeight="1">
      <c r="A22" s="12"/>
      <c r="B22" s="12"/>
      <c r="C22" s="13">
        <v>2020</v>
      </c>
      <c r="D22" s="14">
        <f t="shared" si="2"/>
        <v>96.1</v>
      </c>
      <c r="E22" s="15"/>
      <c r="F22" s="15"/>
      <c r="G22" s="15"/>
      <c r="H22" s="15"/>
      <c r="I22" s="14">
        <v>96.1</v>
      </c>
      <c r="J22" s="15"/>
      <c r="K22" s="13"/>
      <c r="L22" s="8"/>
    </row>
    <row r="23" spans="1:12" ht="19.5" customHeight="1">
      <c r="A23" s="12"/>
      <c r="B23" s="12"/>
      <c r="C23" s="13">
        <v>2021</v>
      </c>
      <c r="D23" s="14">
        <f t="shared" si="2"/>
        <v>96.1</v>
      </c>
      <c r="E23" s="15"/>
      <c r="F23" s="15"/>
      <c r="G23" s="15"/>
      <c r="H23" s="15"/>
      <c r="I23" s="14">
        <v>96.1</v>
      </c>
      <c r="J23" s="15"/>
      <c r="K23" s="13"/>
      <c r="L23" s="8"/>
    </row>
    <row r="24" spans="1:12" ht="19.5" customHeight="1">
      <c r="A24" s="12">
        <v>3</v>
      </c>
      <c r="B24" s="12" t="s">
        <v>29</v>
      </c>
      <c r="C24" s="13">
        <v>2017</v>
      </c>
      <c r="D24" s="14">
        <f t="shared" si="2"/>
        <v>84</v>
      </c>
      <c r="E24" s="15"/>
      <c r="F24" s="15"/>
      <c r="G24" s="15"/>
      <c r="H24" s="15"/>
      <c r="I24" s="14">
        <v>84</v>
      </c>
      <c r="J24" s="15"/>
      <c r="K24" s="13" t="s">
        <v>27</v>
      </c>
      <c r="L24" s="8" t="s">
        <v>30</v>
      </c>
    </row>
    <row r="25" spans="1:12" ht="19.5" customHeight="1">
      <c r="A25" s="12"/>
      <c r="B25" s="12"/>
      <c r="C25" s="13">
        <v>2018</v>
      </c>
      <c r="D25" s="14">
        <f t="shared" si="2"/>
        <v>108</v>
      </c>
      <c r="E25" s="15"/>
      <c r="F25" s="15"/>
      <c r="G25" s="15"/>
      <c r="H25" s="15"/>
      <c r="I25" s="14">
        <v>108</v>
      </c>
      <c r="J25" s="15"/>
      <c r="K25" s="13"/>
      <c r="L25" s="8"/>
    </row>
    <row r="26" spans="1:12" ht="19.5" customHeight="1">
      <c r="A26" s="12"/>
      <c r="B26" s="12"/>
      <c r="C26" s="13">
        <v>2019</v>
      </c>
      <c r="D26" s="14">
        <f t="shared" si="2"/>
        <v>0</v>
      </c>
      <c r="E26" s="15"/>
      <c r="F26" s="15"/>
      <c r="G26" s="15"/>
      <c r="H26" s="15"/>
      <c r="I26" s="14">
        <v>0</v>
      </c>
      <c r="J26" s="15"/>
      <c r="K26" s="13"/>
      <c r="L26" s="8"/>
    </row>
    <row r="27" spans="1:12" ht="19.5" customHeight="1">
      <c r="A27" s="12"/>
      <c r="B27" s="12"/>
      <c r="C27" s="13">
        <v>2020</v>
      </c>
      <c r="D27" s="14">
        <f t="shared" si="2"/>
        <v>109.9</v>
      </c>
      <c r="E27" s="15"/>
      <c r="F27" s="15"/>
      <c r="G27" s="15"/>
      <c r="H27" s="15"/>
      <c r="I27" s="14">
        <v>109.9</v>
      </c>
      <c r="J27" s="15"/>
      <c r="K27" s="13"/>
      <c r="L27" s="8"/>
    </row>
    <row r="28" spans="1:12" ht="19.5" customHeight="1">
      <c r="A28" s="12"/>
      <c r="B28" s="12"/>
      <c r="C28" s="13">
        <v>2021</v>
      </c>
      <c r="D28" s="14">
        <f t="shared" si="2"/>
        <v>109.9</v>
      </c>
      <c r="E28" s="15"/>
      <c r="F28" s="15"/>
      <c r="G28" s="15"/>
      <c r="H28" s="15"/>
      <c r="I28" s="14">
        <v>109.9</v>
      </c>
      <c r="J28" s="15"/>
      <c r="K28" s="13"/>
      <c r="L28" s="8"/>
    </row>
    <row r="29" spans="1:12" ht="24" customHeight="1">
      <c r="A29" s="18" t="s">
        <v>31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</row>
    <row r="30" spans="1:12" ht="18.75" customHeight="1">
      <c r="A30" s="12">
        <v>4</v>
      </c>
      <c r="B30" s="12" t="s">
        <v>32</v>
      </c>
      <c r="C30" s="13">
        <v>2017</v>
      </c>
      <c r="D30" s="14">
        <f aca="true" t="shared" si="3" ref="D30:D34">F30+I30+E30</f>
        <v>185.4</v>
      </c>
      <c r="E30" s="19"/>
      <c r="F30" s="19"/>
      <c r="G30" s="19"/>
      <c r="H30" s="19"/>
      <c r="I30" s="14">
        <v>185.4</v>
      </c>
      <c r="J30" s="20"/>
      <c r="K30" s="13" t="s">
        <v>27</v>
      </c>
      <c r="L30" s="8" t="s">
        <v>33</v>
      </c>
    </row>
    <row r="31" spans="1:12" ht="18.75" customHeight="1">
      <c r="A31" s="12"/>
      <c r="B31" s="12"/>
      <c r="C31" s="13">
        <v>2018</v>
      </c>
      <c r="D31" s="14">
        <f t="shared" si="3"/>
        <v>185.4</v>
      </c>
      <c r="E31" s="19"/>
      <c r="F31" s="19"/>
      <c r="G31" s="19"/>
      <c r="H31" s="19"/>
      <c r="I31" s="14">
        <v>185.4</v>
      </c>
      <c r="J31" s="20"/>
      <c r="K31" s="13"/>
      <c r="L31" s="8"/>
    </row>
    <row r="32" spans="1:12" ht="18.75" customHeight="1">
      <c r="A32" s="12"/>
      <c r="B32" s="12"/>
      <c r="C32" s="13">
        <v>2019</v>
      </c>
      <c r="D32" s="14">
        <f t="shared" si="3"/>
        <v>426</v>
      </c>
      <c r="E32" s="19"/>
      <c r="F32" s="19"/>
      <c r="G32" s="19"/>
      <c r="H32" s="19"/>
      <c r="I32" s="14">
        <v>426</v>
      </c>
      <c r="J32" s="20"/>
      <c r="K32" s="13"/>
      <c r="L32" s="8"/>
    </row>
    <row r="33" spans="1:12" ht="18.75" customHeight="1">
      <c r="A33" s="12"/>
      <c r="B33" s="12"/>
      <c r="C33" s="13">
        <v>2020</v>
      </c>
      <c r="D33" s="14">
        <f t="shared" si="3"/>
        <v>190</v>
      </c>
      <c r="E33" s="19"/>
      <c r="F33" s="19"/>
      <c r="G33" s="19"/>
      <c r="H33" s="19"/>
      <c r="I33" s="14">
        <v>190</v>
      </c>
      <c r="J33" s="20"/>
      <c r="K33" s="13"/>
      <c r="L33" s="8"/>
    </row>
    <row r="34" spans="1:12" ht="18.75" customHeight="1">
      <c r="A34" s="12"/>
      <c r="B34" s="12"/>
      <c r="C34" s="13">
        <v>2021</v>
      </c>
      <c r="D34" s="14">
        <f t="shared" si="3"/>
        <v>190</v>
      </c>
      <c r="E34" s="19"/>
      <c r="F34" s="19"/>
      <c r="G34" s="19"/>
      <c r="H34" s="19"/>
      <c r="I34" s="14">
        <v>190</v>
      </c>
      <c r="J34" s="20"/>
      <c r="K34" s="13"/>
      <c r="L34" s="8"/>
    </row>
    <row r="35" spans="1:12" ht="19.5" customHeight="1">
      <c r="A35" s="11" t="s">
        <v>34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8.75" customHeight="1">
      <c r="A36" s="21">
        <v>5</v>
      </c>
      <c r="B36" s="12" t="s">
        <v>35</v>
      </c>
      <c r="C36" s="13">
        <v>2017</v>
      </c>
      <c r="D36" s="14">
        <f aca="true" t="shared" si="4" ref="D36:D132">F36+I36+E36</f>
        <v>165.0506</v>
      </c>
      <c r="E36" s="19"/>
      <c r="F36" s="19"/>
      <c r="G36" s="19"/>
      <c r="H36" s="19"/>
      <c r="I36" s="14">
        <v>165.0506</v>
      </c>
      <c r="J36" s="20"/>
      <c r="K36" s="13" t="s">
        <v>27</v>
      </c>
      <c r="L36" s="22" t="s">
        <v>36</v>
      </c>
    </row>
    <row r="37" spans="1:12" ht="18.75" customHeight="1">
      <c r="A37" s="21"/>
      <c r="B37" s="21"/>
      <c r="C37" s="13">
        <v>2018</v>
      </c>
      <c r="D37" s="14">
        <f t="shared" si="4"/>
        <v>118.108</v>
      </c>
      <c r="E37" s="19"/>
      <c r="F37" s="19"/>
      <c r="G37" s="19"/>
      <c r="H37" s="19"/>
      <c r="I37" s="14">
        <v>118.108</v>
      </c>
      <c r="J37" s="20"/>
      <c r="K37" s="13"/>
      <c r="L37" s="22"/>
    </row>
    <row r="38" spans="1:12" ht="18.75" customHeight="1">
      <c r="A38" s="21"/>
      <c r="B38" s="21"/>
      <c r="C38" s="13">
        <v>2019</v>
      </c>
      <c r="D38" s="14">
        <f t="shared" si="4"/>
        <v>138.5</v>
      </c>
      <c r="E38" s="19"/>
      <c r="F38" s="19"/>
      <c r="G38" s="19"/>
      <c r="H38" s="19"/>
      <c r="I38" s="14">
        <v>138.5</v>
      </c>
      <c r="J38" s="20"/>
      <c r="K38" s="13"/>
      <c r="L38" s="22"/>
    </row>
    <row r="39" spans="1:12" ht="18.75" customHeight="1">
      <c r="A39" s="21"/>
      <c r="B39" s="21"/>
      <c r="C39" s="13">
        <v>2020</v>
      </c>
      <c r="D39" s="14">
        <f t="shared" si="4"/>
        <v>138.5</v>
      </c>
      <c r="E39" s="19"/>
      <c r="F39" s="19"/>
      <c r="G39" s="19"/>
      <c r="H39" s="19"/>
      <c r="I39" s="14">
        <v>138.5</v>
      </c>
      <c r="J39" s="20"/>
      <c r="K39" s="13"/>
      <c r="L39" s="22"/>
    </row>
    <row r="40" spans="1:12" ht="18.75" customHeight="1">
      <c r="A40" s="21"/>
      <c r="B40" s="21"/>
      <c r="C40" s="13">
        <v>2021</v>
      </c>
      <c r="D40" s="14">
        <f t="shared" si="4"/>
        <v>138.5</v>
      </c>
      <c r="E40" s="19"/>
      <c r="F40" s="19"/>
      <c r="G40" s="19"/>
      <c r="H40" s="19"/>
      <c r="I40" s="14">
        <v>138.5</v>
      </c>
      <c r="J40" s="20"/>
      <c r="K40" s="13"/>
      <c r="L40" s="22"/>
    </row>
    <row r="41" spans="1:12" ht="18.75" customHeight="1">
      <c r="A41" s="21"/>
      <c r="B41" s="21"/>
      <c r="C41" s="13">
        <v>2017</v>
      </c>
      <c r="D41" s="14">
        <f t="shared" si="4"/>
        <v>56.05</v>
      </c>
      <c r="E41" s="19"/>
      <c r="F41" s="19"/>
      <c r="G41" s="19"/>
      <c r="H41" s="19"/>
      <c r="I41" s="14">
        <v>56.05</v>
      </c>
      <c r="J41" s="20"/>
      <c r="K41" s="13" t="s">
        <v>24</v>
      </c>
      <c r="L41" s="22"/>
    </row>
    <row r="42" spans="1:12" ht="18.75" customHeight="1">
      <c r="A42" s="21"/>
      <c r="B42" s="21"/>
      <c r="C42" s="13">
        <v>2018</v>
      </c>
      <c r="D42" s="14">
        <f t="shared" si="4"/>
        <v>136.65</v>
      </c>
      <c r="E42" s="19"/>
      <c r="F42" s="19"/>
      <c r="G42" s="19"/>
      <c r="H42" s="19"/>
      <c r="I42" s="16">
        <v>136.65</v>
      </c>
      <c r="J42" s="20"/>
      <c r="K42" s="13"/>
      <c r="L42" s="22"/>
    </row>
    <row r="43" spans="1:12" ht="18.75" customHeight="1">
      <c r="A43" s="21"/>
      <c r="B43" s="21"/>
      <c r="C43" s="13">
        <v>2019</v>
      </c>
      <c r="D43" s="14">
        <f t="shared" si="4"/>
        <v>231.41</v>
      </c>
      <c r="E43" s="19"/>
      <c r="F43" s="19"/>
      <c r="G43" s="19"/>
      <c r="H43" s="19"/>
      <c r="I43" s="14">
        <v>231.41</v>
      </c>
      <c r="J43" s="20"/>
      <c r="K43" s="13"/>
      <c r="L43" s="22"/>
    </row>
    <row r="44" spans="1:12" ht="18.75" customHeight="1">
      <c r="A44" s="21"/>
      <c r="B44" s="21"/>
      <c r="C44" s="13">
        <v>2020</v>
      </c>
      <c r="D44" s="14">
        <f t="shared" si="4"/>
        <v>238.4</v>
      </c>
      <c r="E44" s="19"/>
      <c r="F44" s="19"/>
      <c r="G44" s="19"/>
      <c r="H44" s="19"/>
      <c r="I44" s="14">
        <v>238.4</v>
      </c>
      <c r="J44" s="20"/>
      <c r="K44" s="13"/>
      <c r="L44" s="22"/>
    </row>
    <row r="45" spans="1:12" ht="18.75" customHeight="1">
      <c r="A45" s="21"/>
      <c r="B45" s="21"/>
      <c r="C45" s="13">
        <v>2021</v>
      </c>
      <c r="D45" s="14">
        <f t="shared" si="4"/>
        <v>238.4</v>
      </c>
      <c r="E45" s="19"/>
      <c r="F45" s="19"/>
      <c r="G45" s="19"/>
      <c r="H45" s="19"/>
      <c r="I45" s="23">
        <v>238.4</v>
      </c>
      <c r="J45" s="20"/>
      <c r="K45" s="13"/>
      <c r="L45" s="22"/>
    </row>
    <row r="46" spans="1:12" ht="18.75" customHeight="1">
      <c r="A46" s="21"/>
      <c r="B46" s="21"/>
      <c r="C46" s="13">
        <v>2017</v>
      </c>
      <c r="D46" s="14">
        <f t="shared" si="4"/>
        <v>72.479</v>
      </c>
      <c r="E46" s="19"/>
      <c r="F46" s="19"/>
      <c r="G46" s="19"/>
      <c r="H46" s="19"/>
      <c r="I46" s="14">
        <v>72.479</v>
      </c>
      <c r="J46" s="20"/>
      <c r="K46" s="13" t="s">
        <v>37</v>
      </c>
      <c r="L46" s="22"/>
    </row>
    <row r="47" spans="1:12" ht="18.75" customHeight="1">
      <c r="A47" s="21"/>
      <c r="B47" s="21"/>
      <c r="C47" s="13">
        <v>2018</v>
      </c>
      <c r="D47" s="14">
        <f t="shared" si="4"/>
        <v>76.513</v>
      </c>
      <c r="E47" s="19"/>
      <c r="F47" s="19"/>
      <c r="G47" s="19"/>
      <c r="H47" s="19"/>
      <c r="I47" s="14">
        <v>76.513</v>
      </c>
      <c r="J47" s="20"/>
      <c r="K47" s="13"/>
      <c r="L47" s="22"/>
    </row>
    <row r="48" spans="1:12" ht="18.75" customHeight="1">
      <c r="A48" s="21"/>
      <c r="B48" s="21"/>
      <c r="C48" s="13">
        <v>2019</v>
      </c>
      <c r="D48" s="14">
        <f t="shared" si="4"/>
        <v>169.2</v>
      </c>
      <c r="E48" s="19"/>
      <c r="F48" s="19"/>
      <c r="G48" s="19"/>
      <c r="H48" s="19"/>
      <c r="I48" s="14">
        <v>169.2</v>
      </c>
      <c r="J48" s="20"/>
      <c r="K48" s="13"/>
      <c r="L48" s="22"/>
    </row>
    <row r="49" spans="1:12" ht="18.75" customHeight="1">
      <c r="A49" s="21"/>
      <c r="B49" s="21"/>
      <c r="C49" s="13">
        <v>2020</v>
      </c>
      <c r="D49" s="14">
        <f t="shared" si="4"/>
        <v>102</v>
      </c>
      <c r="E49" s="19"/>
      <c r="F49" s="19"/>
      <c r="G49" s="19"/>
      <c r="H49" s="19"/>
      <c r="I49" s="14">
        <v>102</v>
      </c>
      <c r="J49" s="20"/>
      <c r="K49" s="13"/>
      <c r="L49" s="22"/>
    </row>
    <row r="50" spans="1:12" ht="18.75" customHeight="1">
      <c r="A50" s="21"/>
      <c r="B50" s="21"/>
      <c r="C50" s="13">
        <v>2021</v>
      </c>
      <c r="D50" s="14">
        <f t="shared" si="4"/>
        <v>102</v>
      </c>
      <c r="E50" s="19"/>
      <c r="F50" s="19"/>
      <c r="G50" s="19"/>
      <c r="H50" s="19"/>
      <c r="I50" s="23">
        <v>102</v>
      </c>
      <c r="J50" s="20"/>
      <c r="K50" s="13"/>
      <c r="L50" s="22"/>
    </row>
    <row r="51" spans="1:12" ht="18.75" customHeight="1">
      <c r="A51" s="21"/>
      <c r="B51" s="21"/>
      <c r="C51" s="13">
        <v>2017</v>
      </c>
      <c r="D51" s="14">
        <f t="shared" si="4"/>
        <v>13.67</v>
      </c>
      <c r="E51" s="19"/>
      <c r="F51" s="19"/>
      <c r="G51" s="19"/>
      <c r="H51" s="19"/>
      <c r="I51" s="14">
        <v>13.67</v>
      </c>
      <c r="J51" s="20"/>
      <c r="K51" s="13" t="s">
        <v>38</v>
      </c>
      <c r="L51" s="22"/>
    </row>
    <row r="52" spans="1:12" ht="18.75" customHeight="1">
      <c r="A52" s="21"/>
      <c r="B52" s="21"/>
      <c r="C52" s="13">
        <v>2018</v>
      </c>
      <c r="D52" s="14">
        <f t="shared" si="4"/>
        <v>6.38</v>
      </c>
      <c r="E52" s="19"/>
      <c r="F52" s="19"/>
      <c r="G52" s="19"/>
      <c r="H52" s="19"/>
      <c r="I52" s="14">
        <v>6.38</v>
      </c>
      <c r="J52" s="20"/>
      <c r="K52" s="13"/>
      <c r="L52" s="22"/>
    </row>
    <row r="53" spans="1:12" ht="18.75" customHeight="1">
      <c r="A53" s="21"/>
      <c r="B53" s="21"/>
      <c r="C53" s="13">
        <v>2019</v>
      </c>
      <c r="D53" s="14">
        <f t="shared" si="4"/>
        <v>10</v>
      </c>
      <c r="E53" s="19"/>
      <c r="F53" s="19"/>
      <c r="G53" s="19"/>
      <c r="H53" s="19"/>
      <c r="I53" s="14">
        <v>10</v>
      </c>
      <c r="J53" s="20"/>
      <c r="K53" s="13"/>
      <c r="L53" s="22"/>
    </row>
    <row r="54" spans="1:12" ht="18.75" customHeight="1">
      <c r="A54" s="21"/>
      <c r="B54" s="21"/>
      <c r="C54" s="13">
        <v>2020</v>
      </c>
      <c r="D54" s="14">
        <f t="shared" si="4"/>
        <v>10</v>
      </c>
      <c r="E54" s="19"/>
      <c r="F54" s="19"/>
      <c r="G54" s="19"/>
      <c r="H54" s="19"/>
      <c r="I54" s="14">
        <v>10</v>
      </c>
      <c r="J54" s="20"/>
      <c r="K54" s="13"/>
      <c r="L54" s="22"/>
    </row>
    <row r="55" spans="1:12" ht="18.75" customHeight="1">
      <c r="A55" s="21"/>
      <c r="B55" s="12"/>
      <c r="C55" s="13">
        <v>2021</v>
      </c>
      <c r="D55" s="14">
        <f t="shared" si="4"/>
        <v>10</v>
      </c>
      <c r="E55" s="19"/>
      <c r="F55" s="19"/>
      <c r="G55" s="19"/>
      <c r="H55" s="19"/>
      <c r="I55" s="14">
        <v>10</v>
      </c>
      <c r="J55" s="20"/>
      <c r="K55" s="13"/>
      <c r="L55" s="22"/>
    </row>
    <row r="56" spans="1:12" ht="18.75" customHeight="1">
      <c r="A56" s="24"/>
      <c r="B56" s="25" t="s">
        <v>39</v>
      </c>
      <c r="C56" s="26">
        <v>2017</v>
      </c>
      <c r="D56" s="27">
        <f t="shared" si="4"/>
        <v>307.24960000000004</v>
      </c>
      <c r="E56" s="28">
        <f aca="true" t="shared" si="5" ref="E56:E60">SUM(E36,E41,E46,E51)</f>
        <v>0</v>
      </c>
      <c r="F56" s="28">
        <f aca="true" t="shared" si="6" ref="F56:F60">SUM(F36,F41,F46,F51)</f>
        <v>0</v>
      </c>
      <c r="G56" s="28">
        <f aca="true" t="shared" si="7" ref="G56:G60">SUM(G36,G41,G46,G51)</f>
        <v>0</v>
      </c>
      <c r="H56" s="28">
        <f aca="true" t="shared" si="8" ref="H56:H60">SUM(H36,H41,H46,H51)</f>
        <v>0</v>
      </c>
      <c r="I56" s="27">
        <f aca="true" t="shared" si="9" ref="I56:I60">SUM(I36,I41,I46,I51)</f>
        <v>307.24960000000004</v>
      </c>
      <c r="J56" s="20"/>
      <c r="K56" s="13"/>
      <c r="L56" s="29"/>
    </row>
    <row r="57" spans="1:12" ht="18.75" customHeight="1">
      <c r="A57" s="24"/>
      <c r="B57" s="25"/>
      <c r="C57" s="26">
        <v>2018</v>
      </c>
      <c r="D57" s="27">
        <f t="shared" si="4"/>
        <v>337.651</v>
      </c>
      <c r="E57" s="28">
        <f t="shared" si="5"/>
        <v>0</v>
      </c>
      <c r="F57" s="28">
        <f t="shared" si="6"/>
        <v>0</v>
      </c>
      <c r="G57" s="28">
        <f t="shared" si="7"/>
        <v>0</v>
      </c>
      <c r="H57" s="28">
        <f t="shared" si="8"/>
        <v>0</v>
      </c>
      <c r="I57" s="27">
        <f t="shared" si="9"/>
        <v>337.651</v>
      </c>
      <c r="J57" s="20"/>
      <c r="K57" s="13"/>
      <c r="L57" s="29"/>
    </row>
    <row r="58" spans="1:12" ht="18.75" customHeight="1">
      <c r="A58" s="24"/>
      <c r="B58" s="25"/>
      <c r="C58" s="26">
        <v>2019</v>
      </c>
      <c r="D58" s="27">
        <f t="shared" si="4"/>
        <v>549.11</v>
      </c>
      <c r="E58" s="28">
        <f t="shared" si="5"/>
        <v>0</v>
      </c>
      <c r="F58" s="28">
        <f t="shared" si="6"/>
        <v>0</v>
      </c>
      <c r="G58" s="28">
        <f t="shared" si="7"/>
        <v>0</v>
      </c>
      <c r="H58" s="28">
        <f t="shared" si="8"/>
        <v>0</v>
      </c>
      <c r="I58" s="27">
        <f t="shared" si="9"/>
        <v>549.11</v>
      </c>
      <c r="J58" s="20"/>
      <c r="K58" s="13"/>
      <c r="L58" s="29"/>
    </row>
    <row r="59" spans="1:12" ht="18.75" customHeight="1">
      <c r="A59" s="24"/>
      <c r="B59" s="25"/>
      <c r="C59" s="26">
        <v>2020</v>
      </c>
      <c r="D59" s="27">
        <f t="shared" si="4"/>
        <v>488.9</v>
      </c>
      <c r="E59" s="28">
        <f t="shared" si="5"/>
        <v>0</v>
      </c>
      <c r="F59" s="28">
        <f t="shared" si="6"/>
        <v>0</v>
      </c>
      <c r="G59" s="28">
        <f t="shared" si="7"/>
        <v>0</v>
      </c>
      <c r="H59" s="28">
        <f t="shared" si="8"/>
        <v>0</v>
      </c>
      <c r="I59" s="27">
        <f t="shared" si="9"/>
        <v>488.9</v>
      </c>
      <c r="J59" s="20"/>
      <c r="K59" s="13"/>
      <c r="L59" s="29"/>
    </row>
    <row r="60" spans="1:12" ht="18.75" customHeight="1">
      <c r="A60" s="24"/>
      <c r="B60" s="25"/>
      <c r="C60" s="26">
        <v>2021</v>
      </c>
      <c r="D60" s="27">
        <f t="shared" si="4"/>
        <v>488.9</v>
      </c>
      <c r="E60" s="28">
        <f t="shared" si="5"/>
        <v>0</v>
      </c>
      <c r="F60" s="28">
        <f t="shared" si="6"/>
        <v>0</v>
      </c>
      <c r="G60" s="28">
        <f t="shared" si="7"/>
        <v>0</v>
      </c>
      <c r="H60" s="28">
        <f t="shared" si="8"/>
        <v>0</v>
      </c>
      <c r="I60" s="27">
        <f t="shared" si="9"/>
        <v>488.9</v>
      </c>
      <c r="J60" s="20"/>
      <c r="K60" s="13"/>
      <c r="L60" s="29"/>
    </row>
    <row r="61" spans="1:12" ht="19.5" customHeight="1">
      <c r="A61" s="21">
        <v>6</v>
      </c>
      <c r="B61" s="21" t="s">
        <v>40</v>
      </c>
      <c r="C61" s="13">
        <v>2017</v>
      </c>
      <c r="D61" s="14">
        <f t="shared" si="4"/>
        <v>164.755</v>
      </c>
      <c r="E61" s="19"/>
      <c r="F61" s="19"/>
      <c r="G61" s="19"/>
      <c r="H61" s="19"/>
      <c r="I61" s="14">
        <v>164.755</v>
      </c>
      <c r="J61" s="20"/>
      <c r="K61" s="13" t="s">
        <v>27</v>
      </c>
      <c r="L61" s="22" t="s">
        <v>41</v>
      </c>
    </row>
    <row r="62" spans="1:12" ht="19.5" customHeight="1">
      <c r="A62" s="21"/>
      <c r="B62" s="21"/>
      <c r="C62" s="13">
        <v>2018</v>
      </c>
      <c r="D62" s="14">
        <f t="shared" si="4"/>
        <v>229.78848</v>
      </c>
      <c r="E62" s="19"/>
      <c r="F62" s="19"/>
      <c r="G62" s="19"/>
      <c r="H62" s="19"/>
      <c r="I62" s="14">
        <v>229.78848</v>
      </c>
      <c r="J62" s="20"/>
      <c r="K62" s="13"/>
      <c r="L62" s="22"/>
    </row>
    <row r="63" spans="1:12" ht="19.5" customHeight="1">
      <c r="A63" s="21"/>
      <c r="B63" s="21"/>
      <c r="C63" s="13">
        <v>2019</v>
      </c>
      <c r="D63" s="14">
        <f t="shared" si="4"/>
        <v>437.9</v>
      </c>
      <c r="E63" s="19"/>
      <c r="F63" s="19"/>
      <c r="G63" s="19"/>
      <c r="H63" s="19"/>
      <c r="I63" s="14">
        <v>437.9</v>
      </c>
      <c r="J63" s="20"/>
      <c r="K63" s="13"/>
      <c r="L63" s="22"/>
    </row>
    <row r="64" spans="1:12" ht="19.5" customHeight="1">
      <c r="A64" s="21"/>
      <c r="B64" s="21"/>
      <c r="C64" s="13">
        <v>2020</v>
      </c>
      <c r="D64" s="14">
        <f t="shared" si="4"/>
        <v>210</v>
      </c>
      <c r="E64" s="19"/>
      <c r="F64" s="19"/>
      <c r="G64" s="19"/>
      <c r="H64" s="19"/>
      <c r="I64" s="14">
        <v>210</v>
      </c>
      <c r="J64" s="20"/>
      <c r="K64" s="13"/>
      <c r="L64" s="22"/>
    </row>
    <row r="65" spans="1:12" ht="19.5" customHeight="1">
      <c r="A65" s="21"/>
      <c r="B65" s="21"/>
      <c r="C65" s="13">
        <v>2021</v>
      </c>
      <c r="D65" s="14">
        <f t="shared" si="4"/>
        <v>210</v>
      </c>
      <c r="E65" s="19"/>
      <c r="F65" s="19"/>
      <c r="G65" s="19"/>
      <c r="H65" s="19"/>
      <c r="I65" s="14">
        <v>210</v>
      </c>
      <c r="K65" s="13"/>
      <c r="L65" s="22"/>
    </row>
    <row r="66" spans="1:12" ht="19.5" customHeight="1">
      <c r="A66" s="21"/>
      <c r="B66" s="21"/>
      <c r="C66" s="13">
        <v>2017</v>
      </c>
      <c r="D66" s="14">
        <f t="shared" si="4"/>
        <v>93.95</v>
      </c>
      <c r="E66" s="19"/>
      <c r="F66" s="19"/>
      <c r="G66" s="19"/>
      <c r="H66" s="19"/>
      <c r="I66" s="16">
        <v>93.95</v>
      </c>
      <c r="J66" s="20"/>
      <c r="K66" s="13" t="s">
        <v>24</v>
      </c>
      <c r="L66" s="22"/>
    </row>
    <row r="67" spans="1:12" ht="19.5" customHeight="1">
      <c r="A67" s="21"/>
      <c r="B67" s="21"/>
      <c r="C67" s="13">
        <v>2018</v>
      </c>
      <c r="D67" s="14">
        <f t="shared" si="4"/>
        <v>73.35</v>
      </c>
      <c r="E67" s="19"/>
      <c r="F67" s="19"/>
      <c r="G67" s="19"/>
      <c r="H67" s="19"/>
      <c r="I67" s="16">
        <v>73.35</v>
      </c>
      <c r="J67" s="20"/>
      <c r="K67" s="13"/>
      <c r="L67" s="22"/>
    </row>
    <row r="68" spans="1:12" ht="19.5" customHeight="1">
      <c r="A68" s="21"/>
      <c r="B68" s="21"/>
      <c r="C68" s="13">
        <v>2019</v>
      </c>
      <c r="D68" s="14">
        <f t="shared" si="4"/>
        <v>6.99</v>
      </c>
      <c r="E68" s="19"/>
      <c r="F68" s="19"/>
      <c r="G68" s="19"/>
      <c r="H68" s="19"/>
      <c r="I68" s="14">
        <v>6.99</v>
      </c>
      <c r="J68" s="20"/>
      <c r="K68" s="13"/>
      <c r="L68" s="22"/>
    </row>
    <row r="69" spans="1:12" ht="19.5" customHeight="1">
      <c r="A69" s="21"/>
      <c r="B69" s="21"/>
      <c r="C69" s="13">
        <v>2020</v>
      </c>
      <c r="D69" s="14">
        <f t="shared" si="4"/>
        <v>0</v>
      </c>
      <c r="E69" s="19"/>
      <c r="F69" s="19"/>
      <c r="G69" s="19"/>
      <c r="H69" s="19"/>
      <c r="I69" s="14">
        <v>0</v>
      </c>
      <c r="J69" s="20"/>
      <c r="K69" s="13"/>
      <c r="L69" s="22"/>
    </row>
    <row r="70" spans="1:12" ht="19.5" customHeight="1">
      <c r="A70" s="21"/>
      <c r="B70" s="21"/>
      <c r="C70" s="13">
        <v>2021</v>
      </c>
      <c r="D70" s="14">
        <f t="shared" si="4"/>
        <v>0</v>
      </c>
      <c r="E70" s="19"/>
      <c r="F70" s="19"/>
      <c r="G70" s="19"/>
      <c r="H70" s="19"/>
      <c r="I70" s="14">
        <v>0</v>
      </c>
      <c r="K70" s="13"/>
      <c r="L70" s="22"/>
    </row>
    <row r="71" spans="1:12" ht="19.5" customHeight="1">
      <c r="A71" s="21">
        <v>6</v>
      </c>
      <c r="B71" s="21" t="s">
        <v>40</v>
      </c>
      <c r="C71" s="13">
        <v>2017</v>
      </c>
      <c r="D71" s="16">
        <f t="shared" si="4"/>
        <v>136.845</v>
      </c>
      <c r="E71" s="19"/>
      <c r="F71" s="19"/>
      <c r="G71" s="19"/>
      <c r="H71" s="19"/>
      <c r="I71" s="16">
        <v>136.845</v>
      </c>
      <c r="J71" s="20"/>
      <c r="K71" s="13" t="s">
        <v>37</v>
      </c>
      <c r="L71" s="22" t="s">
        <v>41</v>
      </c>
    </row>
    <row r="72" spans="1:12" ht="19.5" customHeight="1">
      <c r="A72" s="21"/>
      <c r="B72" s="21"/>
      <c r="C72" s="13">
        <v>2018</v>
      </c>
      <c r="D72" s="14">
        <f t="shared" si="4"/>
        <v>101.61</v>
      </c>
      <c r="E72" s="19"/>
      <c r="F72" s="19"/>
      <c r="G72" s="19"/>
      <c r="H72" s="19"/>
      <c r="I72" s="14">
        <v>101.61</v>
      </c>
      <c r="J72" s="20"/>
      <c r="K72" s="13"/>
      <c r="L72" s="22"/>
    </row>
    <row r="73" spans="1:12" ht="19.5" customHeight="1">
      <c r="A73" s="21"/>
      <c r="B73" s="21"/>
      <c r="C73" s="13">
        <v>2019</v>
      </c>
      <c r="D73" s="14">
        <f t="shared" si="4"/>
        <v>123.8</v>
      </c>
      <c r="E73" s="19"/>
      <c r="F73" s="19"/>
      <c r="G73" s="19"/>
      <c r="H73" s="19"/>
      <c r="I73" s="14">
        <v>123.8</v>
      </c>
      <c r="J73" s="20"/>
      <c r="K73" s="13"/>
      <c r="L73" s="22"/>
    </row>
    <row r="74" spans="1:12" ht="19.5" customHeight="1">
      <c r="A74" s="21"/>
      <c r="B74" s="21"/>
      <c r="C74" s="13">
        <v>2020</v>
      </c>
      <c r="D74" s="14">
        <f t="shared" si="4"/>
        <v>123.8</v>
      </c>
      <c r="E74" s="19"/>
      <c r="F74" s="19"/>
      <c r="G74" s="19"/>
      <c r="H74" s="19"/>
      <c r="I74" s="14">
        <v>123.8</v>
      </c>
      <c r="J74" s="20"/>
      <c r="K74" s="13"/>
      <c r="L74" s="22"/>
    </row>
    <row r="75" spans="1:12" ht="19.5" customHeight="1">
      <c r="A75" s="21"/>
      <c r="B75" s="21"/>
      <c r="C75" s="13">
        <v>2021</v>
      </c>
      <c r="D75" s="16">
        <f t="shared" si="4"/>
        <v>123.8</v>
      </c>
      <c r="E75" s="19"/>
      <c r="F75" s="19"/>
      <c r="G75" s="19"/>
      <c r="H75" s="19"/>
      <c r="I75" s="23">
        <v>123.8</v>
      </c>
      <c r="J75" s="20"/>
      <c r="K75" s="13"/>
      <c r="L75" s="22"/>
    </row>
    <row r="76" spans="1:12" ht="19.5" customHeight="1">
      <c r="A76" s="21"/>
      <c r="B76" s="21"/>
      <c r="C76" s="13">
        <v>2017</v>
      </c>
      <c r="D76" s="14">
        <f t="shared" si="4"/>
        <v>172.91</v>
      </c>
      <c r="E76" s="19"/>
      <c r="F76" s="19"/>
      <c r="G76" s="19"/>
      <c r="H76" s="19"/>
      <c r="I76" s="14">
        <v>172.91</v>
      </c>
      <c r="J76" s="20"/>
      <c r="K76" s="13" t="s">
        <v>38</v>
      </c>
      <c r="L76" s="22"/>
    </row>
    <row r="77" spans="1:12" ht="19.5" customHeight="1">
      <c r="A77" s="21"/>
      <c r="B77" s="21"/>
      <c r="C77" s="13">
        <v>2018</v>
      </c>
      <c r="D77" s="14">
        <f t="shared" si="4"/>
        <v>29.4381</v>
      </c>
      <c r="E77" s="19"/>
      <c r="F77" s="19"/>
      <c r="G77" s="19"/>
      <c r="H77" s="19"/>
      <c r="I77" s="14">
        <v>29.4381</v>
      </c>
      <c r="J77" s="20"/>
      <c r="K77" s="13"/>
      <c r="L77" s="22"/>
    </row>
    <row r="78" spans="1:12" ht="19.5" customHeight="1">
      <c r="A78" s="21"/>
      <c r="B78" s="21"/>
      <c r="C78" s="13">
        <v>2019</v>
      </c>
      <c r="D78" s="14">
        <f t="shared" si="4"/>
        <v>37.8</v>
      </c>
      <c r="E78" s="19"/>
      <c r="F78" s="19"/>
      <c r="G78" s="19"/>
      <c r="H78" s="19"/>
      <c r="I78" s="14">
        <v>37.8</v>
      </c>
      <c r="J78" s="20"/>
      <c r="K78" s="13"/>
      <c r="L78" s="22"/>
    </row>
    <row r="79" spans="1:12" ht="19.5" customHeight="1">
      <c r="A79" s="21"/>
      <c r="B79" s="21"/>
      <c r="C79" s="13">
        <v>2020</v>
      </c>
      <c r="D79" s="14">
        <f t="shared" si="4"/>
        <v>25.8</v>
      </c>
      <c r="E79" s="19"/>
      <c r="F79" s="19"/>
      <c r="G79" s="19"/>
      <c r="H79" s="19"/>
      <c r="I79" s="14">
        <v>25.8</v>
      </c>
      <c r="J79" s="20"/>
      <c r="K79" s="13"/>
      <c r="L79" s="22"/>
    </row>
    <row r="80" spans="1:12" ht="19.5" customHeight="1">
      <c r="A80" s="21"/>
      <c r="B80" s="21"/>
      <c r="C80" s="13">
        <v>2021</v>
      </c>
      <c r="D80" s="14">
        <f t="shared" si="4"/>
        <v>25.8</v>
      </c>
      <c r="E80" s="19"/>
      <c r="F80" s="19"/>
      <c r="G80" s="19"/>
      <c r="H80" s="19"/>
      <c r="I80" s="23">
        <v>25.8</v>
      </c>
      <c r="J80" s="20"/>
      <c r="K80" s="13"/>
      <c r="L80" s="22"/>
    </row>
    <row r="81" spans="1:12" ht="19.5" customHeight="1">
      <c r="A81" s="24"/>
      <c r="B81" s="25" t="s">
        <v>39</v>
      </c>
      <c r="C81" s="26">
        <v>2017</v>
      </c>
      <c r="D81" s="27">
        <f t="shared" si="4"/>
        <v>568.46</v>
      </c>
      <c r="E81" s="27">
        <f aca="true" t="shared" si="10" ref="E81:E85">SUM(E61,E66,E71,E76)</f>
        <v>0</v>
      </c>
      <c r="F81" s="27">
        <f aca="true" t="shared" si="11" ref="F81:F85">SUM(F61,F66,F71,F76)</f>
        <v>0</v>
      </c>
      <c r="G81" s="27">
        <f aca="true" t="shared" si="12" ref="G81:G85">SUM(G61,G66,G71,G76)</f>
        <v>0</v>
      </c>
      <c r="H81" s="27">
        <f aca="true" t="shared" si="13" ref="H81:H85">SUM(H61,H66,H71,H76)</f>
        <v>0</v>
      </c>
      <c r="I81" s="27">
        <f aca="true" t="shared" si="14" ref="I81:I85">SUM(I61,I66,I71,I76)</f>
        <v>568.46</v>
      </c>
      <c r="J81" s="20"/>
      <c r="K81" s="13"/>
      <c r="L81" s="30"/>
    </row>
    <row r="82" spans="1:12" ht="19.5" customHeight="1">
      <c r="A82" s="24"/>
      <c r="B82" s="25"/>
      <c r="C82" s="26">
        <v>2018</v>
      </c>
      <c r="D82" s="27">
        <f t="shared" si="4"/>
        <v>434.18658</v>
      </c>
      <c r="E82" s="27">
        <f t="shared" si="10"/>
        <v>0</v>
      </c>
      <c r="F82" s="27">
        <f t="shared" si="11"/>
        <v>0</v>
      </c>
      <c r="G82" s="27">
        <f t="shared" si="12"/>
        <v>0</v>
      </c>
      <c r="H82" s="27">
        <f t="shared" si="13"/>
        <v>0</v>
      </c>
      <c r="I82" s="27">
        <f t="shared" si="14"/>
        <v>434.18658</v>
      </c>
      <c r="J82" s="20"/>
      <c r="K82" s="13"/>
      <c r="L82" s="30"/>
    </row>
    <row r="83" spans="1:12" ht="19.5" customHeight="1">
      <c r="A83" s="24"/>
      <c r="B83" s="25"/>
      <c r="C83" s="26">
        <v>2019</v>
      </c>
      <c r="D83" s="27">
        <f t="shared" si="4"/>
        <v>606.4899999999999</v>
      </c>
      <c r="E83" s="27">
        <f t="shared" si="10"/>
        <v>0</v>
      </c>
      <c r="F83" s="27">
        <f t="shared" si="11"/>
        <v>0</v>
      </c>
      <c r="G83" s="27">
        <f t="shared" si="12"/>
        <v>0</v>
      </c>
      <c r="H83" s="27">
        <f t="shared" si="13"/>
        <v>0</v>
      </c>
      <c r="I83" s="27">
        <f t="shared" si="14"/>
        <v>606.4899999999999</v>
      </c>
      <c r="J83" s="20"/>
      <c r="K83" s="13"/>
      <c r="L83" s="30"/>
    </row>
    <row r="84" spans="1:12" ht="19.5" customHeight="1">
      <c r="A84" s="24"/>
      <c r="B84" s="25"/>
      <c r="C84" s="26">
        <v>2020</v>
      </c>
      <c r="D84" s="27">
        <f t="shared" si="4"/>
        <v>359.6</v>
      </c>
      <c r="E84" s="27">
        <f t="shared" si="10"/>
        <v>0</v>
      </c>
      <c r="F84" s="27">
        <f t="shared" si="11"/>
        <v>0</v>
      </c>
      <c r="G84" s="27">
        <f t="shared" si="12"/>
        <v>0</v>
      </c>
      <c r="H84" s="27">
        <f t="shared" si="13"/>
        <v>0</v>
      </c>
      <c r="I84" s="27">
        <f t="shared" si="14"/>
        <v>359.6</v>
      </c>
      <c r="J84" s="20"/>
      <c r="K84" s="13"/>
      <c r="L84" s="30"/>
    </row>
    <row r="85" spans="1:12" ht="19.5" customHeight="1">
      <c r="A85" s="24"/>
      <c r="B85" s="25"/>
      <c r="C85" s="26">
        <v>2021</v>
      </c>
      <c r="D85" s="27">
        <f t="shared" si="4"/>
        <v>359.6</v>
      </c>
      <c r="E85" s="27">
        <f t="shared" si="10"/>
        <v>0</v>
      </c>
      <c r="F85" s="27">
        <f t="shared" si="11"/>
        <v>0</v>
      </c>
      <c r="G85" s="27">
        <f t="shared" si="12"/>
        <v>0</v>
      </c>
      <c r="H85" s="27">
        <f t="shared" si="13"/>
        <v>0</v>
      </c>
      <c r="I85" s="27">
        <f t="shared" si="14"/>
        <v>359.6</v>
      </c>
      <c r="J85" s="20"/>
      <c r="K85" s="13"/>
      <c r="L85" s="30"/>
    </row>
    <row r="86" spans="1:12" ht="19.5" customHeight="1">
      <c r="A86" s="12">
        <v>7</v>
      </c>
      <c r="B86" s="12" t="s">
        <v>42</v>
      </c>
      <c r="C86" s="13">
        <v>2017</v>
      </c>
      <c r="D86" s="14">
        <f t="shared" si="4"/>
        <v>239.99412</v>
      </c>
      <c r="E86" s="19"/>
      <c r="F86" s="19"/>
      <c r="G86" s="19"/>
      <c r="H86" s="19"/>
      <c r="I86" s="14">
        <v>239.99412</v>
      </c>
      <c r="J86" s="20"/>
      <c r="K86" s="13" t="s">
        <v>27</v>
      </c>
      <c r="L86" s="9" t="s">
        <v>43</v>
      </c>
    </row>
    <row r="87" spans="1:12" ht="19.5" customHeight="1">
      <c r="A87" s="12"/>
      <c r="B87" s="12"/>
      <c r="C87" s="13">
        <v>2018</v>
      </c>
      <c r="D87" s="14">
        <f t="shared" si="4"/>
        <v>240</v>
      </c>
      <c r="E87" s="19"/>
      <c r="F87" s="20"/>
      <c r="G87" s="20"/>
      <c r="H87" s="20"/>
      <c r="I87" s="14">
        <v>240</v>
      </c>
      <c r="J87" s="20"/>
      <c r="K87" s="13"/>
      <c r="L87" s="9"/>
    </row>
    <row r="88" spans="1:12" ht="19.5" customHeight="1">
      <c r="A88" s="12"/>
      <c r="B88" s="12"/>
      <c r="C88" s="13">
        <v>2019</v>
      </c>
      <c r="D88" s="14">
        <f t="shared" si="4"/>
        <v>242.352</v>
      </c>
      <c r="E88" s="19"/>
      <c r="F88" s="20"/>
      <c r="G88" s="20"/>
      <c r="H88" s="20"/>
      <c r="I88" s="14">
        <v>242.352</v>
      </c>
      <c r="J88" s="20"/>
      <c r="K88" s="13"/>
      <c r="L88" s="9"/>
    </row>
    <row r="89" spans="1:12" ht="19.5" customHeight="1">
      <c r="A89" s="12"/>
      <c r="B89" s="12"/>
      <c r="C89" s="13">
        <v>2020</v>
      </c>
      <c r="D89" s="14">
        <f t="shared" si="4"/>
        <v>242</v>
      </c>
      <c r="E89" s="19"/>
      <c r="F89" s="20"/>
      <c r="G89" s="20"/>
      <c r="H89" s="20"/>
      <c r="I89" s="14">
        <v>242</v>
      </c>
      <c r="J89" s="20"/>
      <c r="K89" s="13"/>
      <c r="L89" s="9"/>
    </row>
    <row r="90" spans="1:12" ht="19.5" customHeight="1">
      <c r="A90" s="12"/>
      <c r="B90" s="12"/>
      <c r="C90" s="13">
        <v>2021</v>
      </c>
      <c r="D90" s="14">
        <f t="shared" si="4"/>
        <v>242</v>
      </c>
      <c r="E90" s="19"/>
      <c r="F90" s="19"/>
      <c r="G90" s="19"/>
      <c r="H90" s="19"/>
      <c r="I90" s="14">
        <v>242</v>
      </c>
      <c r="J90" s="20"/>
      <c r="K90" s="13"/>
      <c r="L90" s="9"/>
    </row>
    <row r="91" spans="1:12" ht="19.5" customHeight="1">
      <c r="A91" s="21">
        <v>8</v>
      </c>
      <c r="B91" s="12" t="s">
        <v>44</v>
      </c>
      <c r="C91" s="13">
        <v>2017</v>
      </c>
      <c r="D91" s="14">
        <f t="shared" si="4"/>
        <v>226.51776</v>
      </c>
      <c r="E91" s="19"/>
      <c r="F91" s="19"/>
      <c r="G91" s="19"/>
      <c r="H91" s="19"/>
      <c r="I91" s="14">
        <v>226.51776</v>
      </c>
      <c r="J91" s="20"/>
      <c r="K91" s="13" t="s">
        <v>27</v>
      </c>
      <c r="L91" s="22" t="s">
        <v>45</v>
      </c>
    </row>
    <row r="92" spans="1:12" ht="19.5" customHeight="1">
      <c r="A92" s="21"/>
      <c r="B92" s="21"/>
      <c r="C92" s="13">
        <v>2018</v>
      </c>
      <c r="D92" s="14">
        <f t="shared" si="4"/>
        <v>232.754</v>
      </c>
      <c r="E92" s="19"/>
      <c r="F92" s="19"/>
      <c r="G92" s="19"/>
      <c r="H92" s="19"/>
      <c r="I92" s="14">
        <v>232.754</v>
      </c>
      <c r="J92" s="20"/>
      <c r="K92" s="13"/>
      <c r="L92" s="22"/>
    </row>
    <row r="93" spans="1:12" ht="19.5" customHeight="1">
      <c r="A93" s="21"/>
      <c r="B93" s="21"/>
      <c r="C93" s="13">
        <v>2019</v>
      </c>
      <c r="D93" s="14">
        <f t="shared" si="4"/>
        <v>240.248</v>
      </c>
      <c r="E93" s="19"/>
      <c r="F93" s="19"/>
      <c r="G93" s="19"/>
      <c r="H93" s="19"/>
      <c r="I93" s="14">
        <v>240.248</v>
      </c>
      <c r="J93" s="20"/>
      <c r="K93" s="13"/>
      <c r="L93" s="22"/>
    </row>
    <row r="94" spans="1:12" ht="19.5" customHeight="1">
      <c r="A94" s="21"/>
      <c r="B94" s="21"/>
      <c r="C94" s="13">
        <v>2020</v>
      </c>
      <c r="D94" s="14">
        <f t="shared" si="4"/>
        <v>240.6</v>
      </c>
      <c r="E94" s="19"/>
      <c r="F94" s="19"/>
      <c r="G94" s="19"/>
      <c r="H94" s="19"/>
      <c r="I94" s="14">
        <v>240.6</v>
      </c>
      <c r="J94" s="20"/>
      <c r="K94" s="13"/>
      <c r="L94" s="22"/>
    </row>
    <row r="95" spans="1:12" ht="19.5" customHeight="1">
      <c r="A95" s="21"/>
      <c r="B95" s="21"/>
      <c r="C95" s="13">
        <v>2021</v>
      </c>
      <c r="D95" s="14">
        <f t="shared" si="4"/>
        <v>240.6</v>
      </c>
      <c r="E95" s="19"/>
      <c r="F95" s="19"/>
      <c r="G95" s="19"/>
      <c r="H95" s="19"/>
      <c r="I95" s="14">
        <v>240.6</v>
      </c>
      <c r="J95" s="20"/>
      <c r="K95" s="13"/>
      <c r="L95" s="22"/>
    </row>
    <row r="96" spans="1:12" ht="19.5" customHeight="1">
      <c r="A96" s="21"/>
      <c r="B96" s="21"/>
      <c r="C96" s="13">
        <v>2017</v>
      </c>
      <c r="D96" s="14">
        <f t="shared" si="4"/>
        <v>27.9112</v>
      </c>
      <c r="E96" s="19"/>
      <c r="F96" s="19"/>
      <c r="G96" s="19"/>
      <c r="H96" s="19"/>
      <c r="I96" s="14">
        <v>27.9112</v>
      </c>
      <c r="J96" s="20"/>
      <c r="K96" s="13" t="s">
        <v>24</v>
      </c>
      <c r="L96" s="22"/>
    </row>
    <row r="97" spans="1:12" ht="19.5" customHeight="1">
      <c r="A97" s="21"/>
      <c r="B97" s="21"/>
      <c r="C97" s="13">
        <v>2018</v>
      </c>
      <c r="D97" s="14">
        <f t="shared" si="4"/>
        <v>25.948</v>
      </c>
      <c r="E97" s="19"/>
      <c r="F97" s="19"/>
      <c r="G97" s="19"/>
      <c r="H97" s="19"/>
      <c r="I97" s="14">
        <v>25.948</v>
      </c>
      <c r="J97" s="20"/>
      <c r="K97" s="13"/>
      <c r="L97" s="22"/>
    </row>
    <row r="98" spans="1:12" ht="19.5" customHeight="1">
      <c r="A98" s="21"/>
      <c r="B98" s="21"/>
      <c r="C98" s="13">
        <v>2019</v>
      </c>
      <c r="D98" s="14">
        <f t="shared" si="4"/>
        <v>29.92</v>
      </c>
      <c r="E98" s="19"/>
      <c r="F98" s="19"/>
      <c r="G98" s="19"/>
      <c r="H98" s="19"/>
      <c r="I98" s="14">
        <v>29.92</v>
      </c>
      <c r="J98" s="20"/>
      <c r="K98" s="13"/>
      <c r="L98" s="22"/>
    </row>
    <row r="99" spans="1:12" ht="19.5" customHeight="1">
      <c r="A99" s="21"/>
      <c r="B99" s="21"/>
      <c r="C99" s="13">
        <v>2020</v>
      </c>
      <c r="D99" s="14">
        <f t="shared" si="4"/>
        <v>29.92</v>
      </c>
      <c r="E99" s="19"/>
      <c r="F99" s="19"/>
      <c r="G99" s="19"/>
      <c r="H99" s="19"/>
      <c r="I99" s="14">
        <v>29.92</v>
      </c>
      <c r="J99" s="20"/>
      <c r="K99" s="13"/>
      <c r="L99" s="22"/>
    </row>
    <row r="100" spans="1:12" ht="19.5" customHeight="1">
      <c r="A100" s="21"/>
      <c r="B100" s="21"/>
      <c r="C100" s="13">
        <v>2021</v>
      </c>
      <c r="D100" s="14">
        <f t="shared" si="4"/>
        <v>29.92</v>
      </c>
      <c r="E100" s="19"/>
      <c r="F100" s="19"/>
      <c r="G100" s="19"/>
      <c r="H100" s="19"/>
      <c r="I100" s="23">
        <v>29.92</v>
      </c>
      <c r="J100" s="20"/>
      <c r="K100" s="13"/>
      <c r="L100" s="22"/>
    </row>
    <row r="101" spans="1:12" ht="19.5" customHeight="1">
      <c r="A101" s="21"/>
      <c r="B101" s="21"/>
      <c r="C101" s="13">
        <v>2017</v>
      </c>
      <c r="D101" s="14">
        <f t="shared" si="4"/>
        <v>30.228</v>
      </c>
      <c r="E101" s="19"/>
      <c r="F101" s="19"/>
      <c r="G101" s="19"/>
      <c r="H101" s="19"/>
      <c r="I101" s="14">
        <v>30.228</v>
      </c>
      <c r="J101" s="20"/>
      <c r="K101" s="13" t="s">
        <v>37</v>
      </c>
      <c r="L101" s="22"/>
    </row>
    <row r="102" spans="1:12" ht="19.5" customHeight="1">
      <c r="A102" s="21"/>
      <c r="B102" s="21"/>
      <c r="C102" s="13">
        <v>2018</v>
      </c>
      <c r="D102" s="14">
        <f t="shared" si="4"/>
        <v>33</v>
      </c>
      <c r="E102" s="19"/>
      <c r="F102" s="19"/>
      <c r="G102" s="19"/>
      <c r="H102" s="19"/>
      <c r="I102" s="14">
        <v>33</v>
      </c>
      <c r="J102" s="20"/>
      <c r="K102" s="13"/>
      <c r="L102" s="22"/>
    </row>
    <row r="103" spans="1:12" ht="19.5" customHeight="1">
      <c r="A103" s="21"/>
      <c r="B103" s="21"/>
      <c r="C103" s="13">
        <v>2019</v>
      </c>
      <c r="D103" s="14">
        <f t="shared" si="4"/>
        <v>37</v>
      </c>
      <c r="E103" s="19"/>
      <c r="F103" s="19"/>
      <c r="G103" s="19"/>
      <c r="H103" s="19"/>
      <c r="I103" s="14">
        <v>37</v>
      </c>
      <c r="J103" s="20"/>
      <c r="K103" s="13"/>
      <c r="L103" s="22"/>
    </row>
    <row r="104" spans="1:12" ht="19.5" customHeight="1">
      <c r="A104" s="21"/>
      <c r="B104" s="21"/>
      <c r="C104" s="13">
        <v>2020</v>
      </c>
      <c r="D104" s="14">
        <f t="shared" si="4"/>
        <v>37</v>
      </c>
      <c r="E104" s="19"/>
      <c r="F104" s="19"/>
      <c r="G104" s="19"/>
      <c r="H104" s="19"/>
      <c r="I104" s="14">
        <v>37</v>
      </c>
      <c r="J104" s="20"/>
      <c r="K104" s="13"/>
      <c r="L104" s="22"/>
    </row>
    <row r="105" spans="1:12" ht="19.5" customHeight="1">
      <c r="A105" s="21"/>
      <c r="B105" s="21"/>
      <c r="C105" s="13">
        <v>2021</v>
      </c>
      <c r="D105" s="14">
        <f t="shared" si="4"/>
        <v>37</v>
      </c>
      <c r="E105" s="19"/>
      <c r="F105" s="19"/>
      <c r="G105" s="19"/>
      <c r="H105" s="19"/>
      <c r="I105" s="23">
        <v>37</v>
      </c>
      <c r="J105" s="20"/>
      <c r="K105" s="13"/>
      <c r="L105" s="22"/>
    </row>
    <row r="106" spans="1:12" ht="19.5" customHeight="1">
      <c r="A106" s="21"/>
      <c r="B106" s="21"/>
      <c r="C106" s="13">
        <v>2017</v>
      </c>
      <c r="D106" s="14">
        <f t="shared" si="4"/>
        <v>5.1064</v>
      </c>
      <c r="E106" s="19"/>
      <c r="F106" s="19"/>
      <c r="G106" s="19"/>
      <c r="H106" s="19"/>
      <c r="I106" s="14">
        <v>5.1064</v>
      </c>
      <c r="J106" s="20"/>
      <c r="K106" s="31" t="s">
        <v>38</v>
      </c>
      <c r="L106" s="22"/>
    </row>
    <row r="107" spans="1:12" ht="19.5" customHeight="1">
      <c r="A107" s="21"/>
      <c r="B107" s="21"/>
      <c r="C107" s="13">
        <v>2018</v>
      </c>
      <c r="D107" s="14">
        <f t="shared" si="4"/>
        <v>5.5083</v>
      </c>
      <c r="E107" s="19"/>
      <c r="F107" s="19"/>
      <c r="G107" s="19"/>
      <c r="H107" s="19"/>
      <c r="I107" s="14">
        <v>5.5083</v>
      </c>
      <c r="J107" s="20"/>
      <c r="K107" s="31"/>
      <c r="L107" s="22"/>
    </row>
    <row r="108" spans="1:12" ht="19.5" customHeight="1">
      <c r="A108" s="21"/>
      <c r="B108" s="21"/>
      <c r="C108" s="13">
        <v>2019</v>
      </c>
      <c r="D108" s="14">
        <f t="shared" si="4"/>
        <v>5.5</v>
      </c>
      <c r="E108" s="19"/>
      <c r="F108" s="19"/>
      <c r="G108" s="19"/>
      <c r="H108" s="19"/>
      <c r="I108" s="14">
        <v>5.5</v>
      </c>
      <c r="J108" s="20"/>
      <c r="K108" s="31"/>
      <c r="L108" s="22"/>
    </row>
    <row r="109" spans="1:12" ht="19.5" customHeight="1">
      <c r="A109" s="21"/>
      <c r="B109" s="21"/>
      <c r="C109" s="13">
        <v>2020</v>
      </c>
      <c r="D109" s="14">
        <f t="shared" si="4"/>
        <v>5.5</v>
      </c>
      <c r="E109" s="19"/>
      <c r="F109" s="19"/>
      <c r="G109" s="19"/>
      <c r="H109" s="19"/>
      <c r="I109" s="14">
        <v>5.5</v>
      </c>
      <c r="J109" s="20"/>
      <c r="K109" s="31"/>
      <c r="L109" s="22"/>
    </row>
    <row r="110" spans="1:12" ht="19.5" customHeight="1">
      <c r="A110" s="21"/>
      <c r="B110" s="12"/>
      <c r="C110" s="13">
        <v>2021</v>
      </c>
      <c r="D110" s="14">
        <f t="shared" si="4"/>
        <v>5.5</v>
      </c>
      <c r="E110" s="19"/>
      <c r="F110" s="19"/>
      <c r="G110" s="19"/>
      <c r="H110" s="19"/>
      <c r="I110" s="14">
        <v>5.5</v>
      </c>
      <c r="J110" s="20"/>
      <c r="K110" s="31"/>
      <c r="L110" s="22"/>
    </row>
    <row r="111" spans="1:12" ht="19.5" customHeight="1">
      <c r="A111" s="24"/>
      <c r="B111" s="25" t="s">
        <v>39</v>
      </c>
      <c r="C111" s="26">
        <v>2017</v>
      </c>
      <c r="D111" s="27">
        <f t="shared" si="4"/>
        <v>289.76336000000003</v>
      </c>
      <c r="E111" s="28">
        <f aca="true" t="shared" si="15" ref="E111:E115">SUM(E91,E96,E101,E106)</f>
        <v>0</v>
      </c>
      <c r="F111" s="28">
        <f aca="true" t="shared" si="16" ref="F111:F115">SUM(F91,F96,F101,F106)</f>
        <v>0</v>
      </c>
      <c r="G111" s="28">
        <f aca="true" t="shared" si="17" ref="G111:G115">SUM(G91,G96,G101,G106)</f>
        <v>0</v>
      </c>
      <c r="H111" s="28">
        <f aca="true" t="shared" si="18" ref="H111:H115">SUM(H91,H96,H101,H106)</f>
        <v>0</v>
      </c>
      <c r="I111" s="28">
        <f aca="true" t="shared" si="19" ref="I111:I115">SUM(I91,I96,I101,I106)</f>
        <v>289.76336000000003</v>
      </c>
      <c r="J111" s="20"/>
      <c r="K111" s="13"/>
      <c r="L111" s="30"/>
    </row>
    <row r="112" spans="1:12" ht="19.5" customHeight="1">
      <c r="A112" s="24"/>
      <c r="B112" s="25"/>
      <c r="C112" s="26">
        <v>2018</v>
      </c>
      <c r="D112" s="27">
        <f t="shared" si="4"/>
        <v>297.2103</v>
      </c>
      <c r="E112" s="28">
        <f t="shared" si="15"/>
        <v>0</v>
      </c>
      <c r="F112" s="28">
        <f t="shared" si="16"/>
        <v>0</v>
      </c>
      <c r="G112" s="28">
        <f t="shared" si="17"/>
        <v>0</v>
      </c>
      <c r="H112" s="28">
        <f t="shared" si="18"/>
        <v>0</v>
      </c>
      <c r="I112" s="28">
        <f t="shared" si="19"/>
        <v>297.2103</v>
      </c>
      <c r="J112" s="20"/>
      <c r="K112" s="13"/>
      <c r="L112" s="30"/>
    </row>
    <row r="113" spans="1:12" ht="19.5" customHeight="1">
      <c r="A113" s="24"/>
      <c r="B113" s="25"/>
      <c r="C113" s="26">
        <v>2019</v>
      </c>
      <c r="D113" s="27">
        <f t="shared" si="4"/>
        <v>312.668</v>
      </c>
      <c r="E113" s="28">
        <f t="shared" si="15"/>
        <v>0</v>
      </c>
      <c r="F113" s="28">
        <f t="shared" si="16"/>
        <v>0</v>
      </c>
      <c r="G113" s="28">
        <f t="shared" si="17"/>
        <v>0</v>
      </c>
      <c r="H113" s="28">
        <f t="shared" si="18"/>
        <v>0</v>
      </c>
      <c r="I113" s="28">
        <f t="shared" si="19"/>
        <v>312.668</v>
      </c>
      <c r="J113" s="20"/>
      <c r="K113" s="13"/>
      <c r="L113" s="30"/>
    </row>
    <row r="114" spans="1:12" ht="19.5" customHeight="1">
      <c r="A114" s="24"/>
      <c r="B114" s="25"/>
      <c r="C114" s="26">
        <v>2020</v>
      </c>
      <c r="D114" s="27">
        <f t="shared" si="4"/>
        <v>313.02</v>
      </c>
      <c r="E114" s="28">
        <f t="shared" si="15"/>
        <v>0</v>
      </c>
      <c r="F114" s="28">
        <f t="shared" si="16"/>
        <v>0</v>
      </c>
      <c r="G114" s="28">
        <f t="shared" si="17"/>
        <v>0</v>
      </c>
      <c r="H114" s="28">
        <f t="shared" si="18"/>
        <v>0</v>
      </c>
      <c r="I114" s="28">
        <f t="shared" si="19"/>
        <v>313.02</v>
      </c>
      <c r="J114" s="20"/>
      <c r="K114" s="13"/>
      <c r="L114" s="30"/>
    </row>
    <row r="115" spans="1:12" ht="19.5" customHeight="1">
      <c r="A115" s="24"/>
      <c r="B115" s="25"/>
      <c r="C115" s="26">
        <v>2021</v>
      </c>
      <c r="D115" s="27">
        <f t="shared" si="4"/>
        <v>313.02</v>
      </c>
      <c r="E115" s="28">
        <f t="shared" si="15"/>
        <v>0</v>
      </c>
      <c r="F115" s="28">
        <f t="shared" si="16"/>
        <v>0</v>
      </c>
      <c r="G115" s="28">
        <f t="shared" si="17"/>
        <v>0</v>
      </c>
      <c r="H115" s="28">
        <f t="shared" si="18"/>
        <v>0</v>
      </c>
      <c r="I115" s="28">
        <f t="shared" si="19"/>
        <v>313.02</v>
      </c>
      <c r="J115" s="20"/>
      <c r="K115" s="13"/>
      <c r="L115" s="30"/>
    </row>
    <row r="116" spans="1:12" ht="19.5" customHeight="1">
      <c r="A116" s="21">
        <v>9</v>
      </c>
      <c r="B116" s="12" t="s">
        <v>46</v>
      </c>
      <c r="C116" s="13">
        <v>2017</v>
      </c>
      <c r="D116" s="14">
        <f t="shared" si="4"/>
        <v>104.194</v>
      </c>
      <c r="E116" s="19"/>
      <c r="F116" s="19"/>
      <c r="G116" s="19"/>
      <c r="H116" s="19"/>
      <c r="I116" s="14">
        <v>104.194</v>
      </c>
      <c r="J116" s="20"/>
      <c r="K116" s="13" t="s">
        <v>27</v>
      </c>
      <c r="L116" s="22" t="s">
        <v>47</v>
      </c>
    </row>
    <row r="117" spans="1:12" ht="19.5" customHeight="1">
      <c r="A117" s="21"/>
      <c r="B117" s="12"/>
      <c r="C117" s="13">
        <v>2018</v>
      </c>
      <c r="D117" s="14">
        <f t="shared" si="4"/>
        <v>105.846</v>
      </c>
      <c r="E117" s="19"/>
      <c r="F117" s="19"/>
      <c r="G117" s="19"/>
      <c r="H117" s="19"/>
      <c r="I117" s="14">
        <v>105.846</v>
      </c>
      <c r="J117" s="20"/>
      <c r="K117" s="13"/>
      <c r="L117" s="22"/>
    </row>
    <row r="118" spans="1:12" ht="19.5" customHeight="1">
      <c r="A118" s="21"/>
      <c r="B118" s="12"/>
      <c r="C118" s="13">
        <v>2019</v>
      </c>
      <c r="D118" s="14">
        <f t="shared" si="4"/>
        <v>110</v>
      </c>
      <c r="E118" s="19"/>
      <c r="F118" s="19"/>
      <c r="G118" s="19"/>
      <c r="H118" s="19"/>
      <c r="I118" s="14">
        <v>110</v>
      </c>
      <c r="J118" s="20"/>
      <c r="K118" s="13"/>
      <c r="L118" s="22"/>
    </row>
    <row r="119" spans="1:12" ht="19.5" customHeight="1">
      <c r="A119" s="21"/>
      <c r="B119" s="12"/>
      <c r="C119" s="13">
        <v>2020</v>
      </c>
      <c r="D119" s="14">
        <f t="shared" si="4"/>
        <v>110</v>
      </c>
      <c r="E119" s="19"/>
      <c r="F119" s="19"/>
      <c r="G119" s="19"/>
      <c r="H119" s="19"/>
      <c r="I119" s="14">
        <v>110</v>
      </c>
      <c r="J119" s="20"/>
      <c r="K119" s="13"/>
      <c r="L119" s="22"/>
    </row>
    <row r="120" spans="1:12" ht="19.5" customHeight="1">
      <c r="A120" s="21"/>
      <c r="B120" s="12"/>
      <c r="C120" s="13">
        <v>2021</v>
      </c>
      <c r="D120" s="14">
        <f t="shared" si="4"/>
        <v>110</v>
      </c>
      <c r="E120" s="19"/>
      <c r="F120" s="19"/>
      <c r="G120" s="19"/>
      <c r="H120" s="19"/>
      <c r="I120" s="14">
        <v>110</v>
      </c>
      <c r="J120" s="20"/>
      <c r="K120" s="13"/>
      <c r="L120" s="22"/>
    </row>
    <row r="121" spans="1:12" ht="19.5" customHeight="1">
      <c r="A121" s="21"/>
      <c r="B121" s="12"/>
      <c r="C121" s="13">
        <v>2017</v>
      </c>
      <c r="D121" s="14">
        <f t="shared" si="4"/>
        <v>23.7888</v>
      </c>
      <c r="E121" s="19"/>
      <c r="F121" s="19"/>
      <c r="G121" s="19"/>
      <c r="H121" s="19"/>
      <c r="I121" s="14">
        <v>23.7888</v>
      </c>
      <c r="J121" s="20"/>
      <c r="K121" s="13" t="s">
        <v>24</v>
      </c>
      <c r="L121" s="22"/>
    </row>
    <row r="122" spans="1:12" ht="19.5" customHeight="1">
      <c r="A122" s="21"/>
      <c r="B122" s="12"/>
      <c r="C122" s="13">
        <v>2018</v>
      </c>
      <c r="D122" s="14">
        <f t="shared" si="4"/>
        <v>31.152</v>
      </c>
      <c r="E122" s="19"/>
      <c r="F122" s="19"/>
      <c r="G122" s="19"/>
      <c r="H122" s="19"/>
      <c r="I122" s="14">
        <v>31.152</v>
      </c>
      <c r="J122" s="20"/>
      <c r="K122" s="13"/>
      <c r="L122" s="22"/>
    </row>
    <row r="123" spans="1:12" ht="19.5" customHeight="1">
      <c r="A123" s="21"/>
      <c r="B123" s="12"/>
      <c r="C123" s="13">
        <v>2019</v>
      </c>
      <c r="D123" s="14">
        <f t="shared" si="4"/>
        <v>31.68</v>
      </c>
      <c r="E123" s="19"/>
      <c r="F123" s="19"/>
      <c r="G123" s="19"/>
      <c r="H123" s="19"/>
      <c r="I123" s="14">
        <v>31.68</v>
      </c>
      <c r="J123" s="20"/>
      <c r="K123" s="13"/>
      <c r="L123" s="22"/>
    </row>
    <row r="124" spans="1:12" ht="19.5" customHeight="1">
      <c r="A124" s="21"/>
      <c r="B124" s="12"/>
      <c r="C124" s="13">
        <v>2020</v>
      </c>
      <c r="D124" s="14">
        <f t="shared" si="4"/>
        <v>31.68</v>
      </c>
      <c r="E124" s="19"/>
      <c r="F124" s="19"/>
      <c r="G124" s="19"/>
      <c r="H124" s="19"/>
      <c r="I124" s="14">
        <v>31.68</v>
      </c>
      <c r="J124" s="20"/>
      <c r="K124" s="13"/>
      <c r="L124" s="22"/>
    </row>
    <row r="125" spans="1:12" ht="19.5" customHeight="1">
      <c r="A125" s="21"/>
      <c r="B125" s="12"/>
      <c r="C125" s="13">
        <v>2021</v>
      </c>
      <c r="D125" s="14">
        <f t="shared" si="4"/>
        <v>31.68</v>
      </c>
      <c r="E125" s="19"/>
      <c r="F125" s="19"/>
      <c r="G125" s="19"/>
      <c r="H125" s="19"/>
      <c r="I125" s="23">
        <v>31.68</v>
      </c>
      <c r="J125" s="20"/>
      <c r="K125" s="13"/>
      <c r="L125" s="22"/>
    </row>
    <row r="126" spans="1:12" ht="19.5" customHeight="1">
      <c r="A126" s="21"/>
      <c r="B126" s="12"/>
      <c r="C126" s="13">
        <v>2017</v>
      </c>
      <c r="D126" s="14">
        <f t="shared" si="4"/>
        <v>24.072</v>
      </c>
      <c r="E126" s="19"/>
      <c r="F126" s="19"/>
      <c r="G126" s="19"/>
      <c r="H126" s="19"/>
      <c r="I126" s="14">
        <v>24.072</v>
      </c>
      <c r="J126" s="20"/>
      <c r="K126" s="13" t="s">
        <v>37</v>
      </c>
      <c r="L126" s="22"/>
    </row>
    <row r="127" spans="1:12" ht="19.5" customHeight="1">
      <c r="A127" s="21"/>
      <c r="B127" s="12"/>
      <c r="C127" s="13">
        <v>2018</v>
      </c>
      <c r="D127" s="14">
        <f t="shared" si="4"/>
        <v>31.152</v>
      </c>
      <c r="E127" s="19"/>
      <c r="F127" s="19"/>
      <c r="G127" s="19"/>
      <c r="H127" s="19"/>
      <c r="I127" s="14">
        <v>31.152</v>
      </c>
      <c r="J127" s="20"/>
      <c r="K127" s="13"/>
      <c r="L127" s="22"/>
    </row>
    <row r="128" spans="1:12" ht="19.5" customHeight="1">
      <c r="A128" s="21"/>
      <c r="B128" s="12"/>
      <c r="C128" s="13">
        <v>2019</v>
      </c>
      <c r="D128" s="14">
        <f t="shared" si="4"/>
        <v>31.2</v>
      </c>
      <c r="E128" s="19"/>
      <c r="F128" s="19"/>
      <c r="G128" s="19"/>
      <c r="H128" s="19"/>
      <c r="I128" s="14">
        <v>31.2</v>
      </c>
      <c r="J128" s="20"/>
      <c r="K128" s="13"/>
      <c r="L128" s="22"/>
    </row>
    <row r="129" spans="1:12" ht="19.5" customHeight="1">
      <c r="A129" s="21"/>
      <c r="B129" s="12"/>
      <c r="C129" s="13">
        <v>2020</v>
      </c>
      <c r="D129" s="14">
        <f t="shared" si="4"/>
        <v>31.2</v>
      </c>
      <c r="E129" s="19"/>
      <c r="F129" s="19"/>
      <c r="G129" s="19"/>
      <c r="H129" s="19"/>
      <c r="I129" s="14">
        <v>31.2</v>
      </c>
      <c r="J129" s="20"/>
      <c r="K129" s="13"/>
      <c r="L129" s="22"/>
    </row>
    <row r="130" spans="1:12" ht="19.5" customHeight="1">
      <c r="A130" s="21"/>
      <c r="B130" s="12"/>
      <c r="C130" s="13">
        <v>2021</v>
      </c>
      <c r="D130" s="14">
        <f t="shared" si="4"/>
        <v>31.2</v>
      </c>
      <c r="E130" s="19"/>
      <c r="F130" s="19"/>
      <c r="G130" s="19"/>
      <c r="H130" s="19"/>
      <c r="I130" s="23">
        <v>31.2</v>
      </c>
      <c r="J130" s="20"/>
      <c r="K130" s="13"/>
      <c r="L130" s="22"/>
    </row>
    <row r="131" spans="1:12" ht="19.5" customHeight="1">
      <c r="A131" s="21"/>
      <c r="B131" s="12"/>
      <c r="C131" s="13">
        <v>2017</v>
      </c>
      <c r="D131" s="14">
        <f t="shared" si="4"/>
        <v>56.0736</v>
      </c>
      <c r="E131" s="32"/>
      <c r="F131" s="19"/>
      <c r="G131" s="19"/>
      <c r="H131" s="19"/>
      <c r="I131" s="14">
        <v>56.0736</v>
      </c>
      <c r="J131" s="20"/>
      <c r="K131" s="13" t="s">
        <v>48</v>
      </c>
      <c r="L131" s="22"/>
    </row>
    <row r="132" spans="1:12" ht="19.5" customHeight="1">
      <c r="A132" s="21"/>
      <c r="B132" s="12"/>
      <c r="C132" s="13">
        <v>2018</v>
      </c>
      <c r="D132" s="14">
        <f t="shared" si="4"/>
        <v>56.0736</v>
      </c>
      <c r="E132" s="19"/>
      <c r="F132" s="19"/>
      <c r="G132" s="19"/>
      <c r="H132" s="19"/>
      <c r="I132" s="14">
        <v>56.0736</v>
      </c>
      <c r="J132" s="20"/>
      <c r="K132" s="13"/>
      <c r="L132" s="22"/>
    </row>
    <row r="133" spans="1:12" ht="19.5" customHeight="1">
      <c r="A133" s="21"/>
      <c r="B133" s="12"/>
      <c r="C133" s="13">
        <v>2019</v>
      </c>
      <c r="D133" s="14">
        <f>E133+F133+I133</f>
        <v>57.1</v>
      </c>
      <c r="E133" s="19"/>
      <c r="F133" s="19"/>
      <c r="G133" s="19"/>
      <c r="H133" s="19"/>
      <c r="I133" s="14">
        <v>57.1</v>
      </c>
      <c r="J133" s="20"/>
      <c r="K133" s="13"/>
      <c r="L133" s="22"/>
    </row>
    <row r="134" spans="1:12" ht="19.5" customHeight="1">
      <c r="A134" s="21"/>
      <c r="B134" s="12"/>
      <c r="C134" s="13">
        <v>2020</v>
      </c>
      <c r="D134" s="14">
        <f>I134+F134+E134</f>
        <v>56.1</v>
      </c>
      <c r="E134" s="19"/>
      <c r="F134" s="19"/>
      <c r="G134" s="19"/>
      <c r="H134" s="19"/>
      <c r="I134" s="14">
        <v>56.1</v>
      </c>
      <c r="J134" s="20"/>
      <c r="K134" s="13"/>
      <c r="L134" s="22"/>
    </row>
    <row r="135" spans="1:12" ht="19.5" customHeight="1">
      <c r="A135" s="21"/>
      <c r="B135" s="12"/>
      <c r="C135" s="13">
        <v>2021</v>
      </c>
      <c r="D135" s="14">
        <f aca="true" t="shared" si="20" ref="D135:D140">F135+I135+E135</f>
        <v>56.1</v>
      </c>
      <c r="E135" s="32"/>
      <c r="F135" s="19"/>
      <c r="G135" s="19"/>
      <c r="H135" s="19"/>
      <c r="I135" s="14">
        <v>56.1</v>
      </c>
      <c r="J135" s="20"/>
      <c r="K135" s="13"/>
      <c r="L135" s="22"/>
    </row>
    <row r="136" spans="1:12" ht="19.5" customHeight="1">
      <c r="A136" s="24"/>
      <c r="B136" s="25" t="s">
        <v>39</v>
      </c>
      <c r="C136" s="26">
        <v>2017</v>
      </c>
      <c r="D136" s="27">
        <f t="shared" si="20"/>
        <v>208.1284</v>
      </c>
      <c r="E136" s="28">
        <f aca="true" t="shared" si="21" ref="E136:E137">SUM(E116+E121+E126+E132)</f>
        <v>0</v>
      </c>
      <c r="F136" s="28">
        <f aca="true" t="shared" si="22" ref="F136:F140">SUM(F116+F121+F126+F131)</f>
        <v>0</v>
      </c>
      <c r="G136" s="28">
        <f aca="true" t="shared" si="23" ref="G136:G140">SUM(G116+G121+G126+G131)</f>
        <v>0</v>
      </c>
      <c r="H136" s="28">
        <f aca="true" t="shared" si="24" ref="H136:H140">SUM(H116+H121+H126+H131)</f>
        <v>0</v>
      </c>
      <c r="I136" s="27">
        <f>SUM(I116+I121+I126+I131)</f>
        <v>208.1284</v>
      </c>
      <c r="J136" s="20"/>
      <c r="K136" s="13"/>
      <c r="L136" s="33"/>
    </row>
    <row r="137" spans="1:12" ht="19.5" customHeight="1">
      <c r="A137" s="24"/>
      <c r="B137" s="25"/>
      <c r="C137" s="26">
        <v>2018</v>
      </c>
      <c r="D137" s="27">
        <f t="shared" si="20"/>
        <v>224.2236</v>
      </c>
      <c r="E137" s="28">
        <f t="shared" si="21"/>
        <v>0</v>
      </c>
      <c r="F137" s="28">
        <f t="shared" si="22"/>
        <v>0</v>
      </c>
      <c r="G137" s="28">
        <f t="shared" si="23"/>
        <v>0</v>
      </c>
      <c r="H137" s="28">
        <f t="shared" si="24"/>
        <v>0</v>
      </c>
      <c r="I137" s="27">
        <f aca="true" t="shared" si="25" ref="I137:I138">SUM(I117,I122,I127,I132)</f>
        <v>224.2236</v>
      </c>
      <c r="J137" s="20"/>
      <c r="K137" s="13"/>
      <c r="L137" s="13"/>
    </row>
    <row r="138" spans="1:12" ht="19.5" customHeight="1">
      <c r="A138" s="24"/>
      <c r="B138" s="25"/>
      <c r="C138" s="26">
        <v>2019</v>
      </c>
      <c r="D138" s="27">
        <f t="shared" si="20"/>
        <v>229.98</v>
      </c>
      <c r="E138" s="28">
        <f>SUM(E118+E123+E128+E133)</f>
        <v>0</v>
      </c>
      <c r="F138" s="28">
        <f t="shared" si="22"/>
        <v>0</v>
      </c>
      <c r="G138" s="28">
        <f t="shared" si="23"/>
        <v>0</v>
      </c>
      <c r="H138" s="28">
        <f t="shared" si="24"/>
        <v>0</v>
      </c>
      <c r="I138" s="27">
        <f t="shared" si="25"/>
        <v>229.98</v>
      </c>
      <c r="J138" s="20"/>
      <c r="K138" s="13"/>
      <c r="L138" s="13"/>
    </row>
    <row r="139" spans="1:12" ht="19.5" customHeight="1">
      <c r="A139" s="24"/>
      <c r="B139" s="25"/>
      <c r="C139" s="26">
        <v>2020</v>
      </c>
      <c r="D139" s="27">
        <f t="shared" si="20"/>
        <v>228.98</v>
      </c>
      <c r="E139" s="28">
        <f>E119+E124+E129+E134</f>
        <v>0</v>
      </c>
      <c r="F139" s="28">
        <f t="shared" si="22"/>
        <v>0</v>
      </c>
      <c r="G139" s="28">
        <f t="shared" si="23"/>
        <v>0</v>
      </c>
      <c r="H139" s="28">
        <f t="shared" si="24"/>
        <v>0</v>
      </c>
      <c r="I139" s="27">
        <f>I119+I124+I129+I134</f>
        <v>228.98</v>
      </c>
      <c r="J139" s="20"/>
      <c r="K139" s="13"/>
      <c r="L139" s="13"/>
    </row>
    <row r="140" spans="1:12" ht="19.5" customHeight="1">
      <c r="A140" s="24"/>
      <c r="B140" s="25"/>
      <c r="C140" s="26">
        <v>2021</v>
      </c>
      <c r="D140" s="27">
        <f t="shared" si="20"/>
        <v>228.98</v>
      </c>
      <c r="E140" s="28">
        <f>SUM(E120+E125+E130+E136)</f>
        <v>0</v>
      </c>
      <c r="F140" s="28">
        <f t="shared" si="22"/>
        <v>0</v>
      </c>
      <c r="G140" s="28">
        <f t="shared" si="23"/>
        <v>0</v>
      </c>
      <c r="H140" s="28">
        <f t="shared" si="24"/>
        <v>0</v>
      </c>
      <c r="I140" s="27">
        <f>SUM(I120+I125+I130+I135)</f>
        <v>228.98</v>
      </c>
      <c r="J140" s="20"/>
      <c r="K140" s="13"/>
      <c r="L140" s="13"/>
    </row>
    <row r="141" spans="1:12" ht="30" customHeight="1">
      <c r="A141" s="11" t="s">
        <v>49</v>
      </c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</row>
    <row r="142" spans="1:12" ht="19.5" customHeight="1">
      <c r="A142" s="12">
        <v>10</v>
      </c>
      <c r="B142" s="12" t="s">
        <v>50</v>
      </c>
      <c r="C142" s="13">
        <v>2017</v>
      </c>
      <c r="D142" s="14">
        <f aca="true" t="shared" si="26" ref="D142:D146">F142+I142+E142</f>
        <v>153.935</v>
      </c>
      <c r="E142" s="19"/>
      <c r="F142" s="19"/>
      <c r="G142" s="19"/>
      <c r="H142" s="19"/>
      <c r="I142" s="14">
        <v>153.935</v>
      </c>
      <c r="J142" s="20"/>
      <c r="K142" s="13" t="s">
        <v>27</v>
      </c>
      <c r="L142" s="34" t="s">
        <v>51</v>
      </c>
    </row>
    <row r="143" spans="1:12" ht="19.5" customHeight="1">
      <c r="A143" s="12"/>
      <c r="B143" s="12"/>
      <c r="C143" s="13">
        <v>2018</v>
      </c>
      <c r="D143" s="14">
        <f t="shared" si="26"/>
        <v>130.15</v>
      </c>
      <c r="E143" s="19"/>
      <c r="F143" s="19"/>
      <c r="G143" s="19"/>
      <c r="H143" s="19"/>
      <c r="I143" s="14">
        <v>130.15</v>
      </c>
      <c r="J143" s="20"/>
      <c r="K143" s="13"/>
      <c r="L143" s="34"/>
    </row>
    <row r="144" spans="1:12" ht="19.5" customHeight="1">
      <c r="A144" s="12"/>
      <c r="B144" s="12"/>
      <c r="C144" s="13">
        <v>2019</v>
      </c>
      <c r="D144" s="14">
        <f t="shared" si="26"/>
        <v>251.8</v>
      </c>
      <c r="E144" s="19"/>
      <c r="F144" s="19"/>
      <c r="G144" s="19"/>
      <c r="H144" s="19"/>
      <c r="I144" s="14">
        <v>251.8</v>
      </c>
      <c r="J144" s="20"/>
      <c r="K144" s="13"/>
      <c r="L144" s="34"/>
    </row>
    <row r="145" spans="1:12" ht="19.5" customHeight="1">
      <c r="A145" s="12"/>
      <c r="B145" s="12"/>
      <c r="C145" s="13">
        <v>2020</v>
      </c>
      <c r="D145" s="14">
        <f t="shared" si="26"/>
        <v>81.8</v>
      </c>
      <c r="E145" s="19"/>
      <c r="F145" s="19"/>
      <c r="G145" s="19"/>
      <c r="H145" s="19"/>
      <c r="I145" s="14">
        <v>81.8</v>
      </c>
      <c r="J145" s="20"/>
      <c r="K145" s="13"/>
      <c r="L145" s="34"/>
    </row>
    <row r="146" spans="1:12" ht="19.5" customHeight="1">
      <c r="A146" s="12"/>
      <c r="B146" s="12"/>
      <c r="C146" s="13">
        <v>2021</v>
      </c>
      <c r="D146" s="14">
        <f t="shared" si="26"/>
        <v>81.8</v>
      </c>
      <c r="E146" s="19"/>
      <c r="F146" s="19"/>
      <c r="G146" s="19"/>
      <c r="H146" s="19"/>
      <c r="I146" s="14">
        <v>81.8</v>
      </c>
      <c r="J146" s="20"/>
      <c r="K146" s="13"/>
      <c r="L146" s="34"/>
    </row>
    <row r="147" spans="1:12" ht="21.75" customHeight="1">
      <c r="A147" s="35">
        <v>11</v>
      </c>
      <c r="B147" s="36" t="s">
        <v>52</v>
      </c>
      <c r="C147" s="13">
        <v>2017</v>
      </c>
      <c r="D147" s="37">
        <f aca="true" t="shared" si="27" ref="D147:D151">E147+F147+I147</f>
        <v>2131.384</v>
      </c>
      <c r="E147" s="37">
        <f aca="true" t="shared" si="28" ref="E147:E151">E24+E111+E30+E81+E56+E136+E86+E142+E19+E14</f>
        <v>0</v>
      </c>
      <c r="F147" s="37">
        <f aca="true" t="shared" si="29" ref="F147:F151">F24+F111+F30+F81+F56+F136+F86+F142+F19+F14</f>
        <v>0</v>
      </c>
      <c r="G147" s="37">
        <f aca="true" t="shared" si="30" ref="G147:G151">G24+G111+G30+G81+G56+G136+G86+G142+G19+G14</f>
        <v>0</v>
      </c>
      <c r="H147" s="37">
        <f aca="true" t="shared" si="31" ref="H147:H151">H24+H111+H30+H81+H56+H136+H86+H142+H19+H14</f>
        <v>0</v>
      </c>
      <c r="I147" s="37">
        <f aca="true" t="shared" si="32" ref="I147:I151">I24+I111+I30+I81+I56+I136+I86+I142+I19+I14</f>
        <v>2131.384</v>
      </c>
      <c r="J147" s="38"/>
      <c r="K147" s="39"/>
      <c r="L147" s="40"/>
    </row>
    <row r="148" spans="1:12" ht="21.75" customHeight="1">
      <c r="A148" s="41"/>
      <c r="B148" s="41"/>
      <c r="C148" s="13">
        <v>2018</v>
      </c>
      <c r="D148" s="37">
        <f t="shared" si="27"/>
        <v>2051.275</v>
      </c>
      <c r="E148" s="37">
        <f t="shared" si="28"/>
        <v>0</v>
      </c>
      <c r="F148" s="37">
        <f t="shared" si="29"/>
        <v>0</v>
      </c>
      <c r="G148" s="37">
        <f t="shared" si="30"/>
        <v>0</v>
      </c>
      <c r="H148" s="37">
        <f t="shared" si="31"/>
        <v>0</v>
      </c>
      <c r="I148" s="37">
        <f t="shared" si="32"/>
        <v>2051.275</v>
      </c>
      <c r="J148" s="38"/>
      <c r="K148" s="42"/>
      <c r="L148" s="43"/>
    </row>
    <row r="149" spans="1:12" ht="21.75" customHeight="1">
      <c r="A149" s="41"/>
      <c r="B149" s="41"/>
      <c r="C149" s="13">
        <v>2019</v>
      </c>
      <c r="D149" s="37">
        <f t="shared" si="27"/>
        <v>2714.5</v>
      </c>
      <c r="E149" s="37">
        <f t="shared" si="28"/>
        <v>0</v>
      </c>
      <c r="F149" s="37">
        <f t="shared" si="29"/>
        <v>0</v>
      </c>
      <c r="G149" s="37">
        <f t="shared" si="30"/>
        <v>0</v>
      </c>
      <c r="H149" s="37">
        <f t="shared" si="31"/>
        <v>0</v>
      </c>
      <c r="I149" s="37">
        <f t="shared" si="32"/>
        <v>2714.5</v>
      </c>
      <c r="J149" s="38"/>
      <c r="K149" s="42"/>
      <c r="L149" s="43"/>
    </row>
    <row r="150" spans="1:12" ht="21.75" customHeight="1">
      <c r="A150" s="41"/>
      <c r="B150" s="41"/>
      <c r="C150" s="13">
        <v>2020</v>
      </c>
      <c r="D150" s="37">
        <f t="shared" si="27"/>
        <v>2110.3</v>
      </c>
      <c r="E150" s="37">
        <f t="shared" si="28"/>
        <v>0</v>
      </c>
      <c r="F150" s="37">
        <f t="shared" si="29"/>
        <v>0</v>
      </c>
      <c r="G150" s="37">
        <f t="shared" si="30"/>
        <v>0</v>
      </c>
      <c r="H150" s="37">
        <f t="shared" si="31"/>
        <v>0</v>
      </c>
      <c r="I150" s="37">
        <f t="shared" si="32"/>
        <v>2110.3</v>
      </c>
      <c r="J150" s="38"/>
      <c r="K150" s="42"/>
      <c r="L150" s="43"/>
    </row>
    <row r="151" spans="1:12" ht="21.75" customHeight="1">
      <c r="A151" s="41"/>
      <c r="B151" s="41"/>
      <c r="C151" s="13">
        <v>2021</v>
      </c>
      <c r="D151" s="37">
        <f t="shared" si="27"/>
        <v>2110.3</v>
      </c>
      <c r="E151" s="37">
        <f t="shared" si="28"/>
        <v>0</v>
      </c>
      <c r="F151" s="37">
        <f t="shared" si="29"/>
        <v>0</v>
      </c>
      <c r="G151" s="37">
        <f t="shared" si="30"/>
        <v>0</v>
      </c>
      <c r="H151" s="37">
        <f t="shared" si="31"/>
        <v>0</v>
      </c>
      <c r="I151" s="37">
        <f t="shared" si="32"/>
        <v>2110.3</v>
      </c>
      <c r="J151" s="38"/>
      <c r="K151" s="42"/>
      <c r="L151" s="43"/>
    </row>
    <row r="152" spans="1:12" ht="21.75" customHeight="1">
      <c r="A152" s="44"/>
      <c r="B152" s="45"/>
      <c r="C152" s="46" t="s">
        <v>53</v>
      </c>
      <c r="D152" s="37">
        <f>I152+F152+E152</f>
        <v>11117.758999999998</v>
      </c>
      <c r="E152" s="47">
        <f>E147+E148+E149</f>
        <v>0</v>
      </c>
      <c r="F152" s="47">
        <f>F147+F148+F149</f>
        <v>0</v>
      </c>
      <c r="G152" s="47">
        <f>G147+G148+G149</f>
        <v>0</v>
      </c>
      <c r="H152" s="47">
        <f>H147+H148+H149</f>
        <v>0</v>
      </c>
      <c r="I152" s="47">
        <f>I147+I148+I149+I150+I151</f>
        <v>11117.758999999998</v>
      </c>
      <c r="J152" s="38"/>
      <c r="K152" s="48"/>
      <c r="L152" s="49"/>
    </row>
    <row r="153" spans="1:12" ht="15" customHeight="1">
      <c r="A153" s="50"/>
      <c r="B153" s="51"/>
      <c r="C153" s="52"/>
      <c r="D153" s="53"/>
      <c r="E153" s="54"/>
      <c r="F153" s="54"/>
      <c r="G153" s="54"/>
      <c r="H153" s="54"/>
      <c r="I153" s="54"/>
      <c r="J153" s="55"/>
      <c r="K153" s="56"/>
      <c r="L153" s="55"/>
    </row>
    <row r="154" spans="1:12" ht="15" customHeight="1">
      <c r="A154" s="57" t="s">
        <v>54</v>
      </c>
      <c r="B154" s="51"/>
      <c r="C154" s="52"/>
      <c r="D154" s="53"/>
      <c r="E154" s="54"/>
      <c r="F154" s="54"/>
      <c r="G154" s="54"/>
      <c r="H154" s="54"/>
      <c r="I154" s="54"/>
      <c r="J154" s="55"/>
      <c r="K154" s="56"/>
      <c r="L154" s="58"/>
    </row>
    <row r="155" spans="1:12" ht="15.75">
      <c r="A155" s="57" t="s">
        <v>55</v>
      </c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</row>
    <row r="156" spans="1:12" ht="15.75">
      <c r="A156" s="57" t="s">
        <v>56</v>
      </c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58"/>
    </row>
    <row r="157" spans="1:12" ht="15.75">
      <c r="A157" s="57" t="s">
        <v>57</v>
      </c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58"/>
    </row>
    <row r="158" spans="1:12" ht="10.5" customHeight="1">
      <c r="A158" s="58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</row>
    <row r="159" spans="1:12" ht="15.75">
      <c r="A159" s="58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58"/>
    </row>
    <row r="160" spans="1:12" ht="15.75">
      <c r="A160" s="58"/>
      <c r="B160" s="57" t="s">
        <v>58</v>
      </c>
      <c r="C160" s="4"/>
      <c r="D160" s="4"/>
      <c r="E160" s="4"/>
      <c r="F160" s="4"/>
      <c r="G160" s="4"/>
      <c r="H160" s="4"/>
      <c r="I160" s="4"/>
      <c r="J160" s="4" t="s">
        <v>59</v>
      </c>
      <c r="K160" s="4"/>
      <c r="L160" s="58"/>
    </row>
    <row r="161" ht="12" customHeight="1">
      <c r="A161" s="58"/>
    </row>
    <row r="162" spans="1:12" ht="15.75">
      <c r="A162" s="58"/>
      <c r="L162" s="58"/>
    </row>
    <row r="163" ht="9.75" customHeight="1">
      <c r="A163" s="58"/>
    </row>
    <row r="164" ht="9.75" customHeight="1">
      <c r="A164" s="58"/>
    </row>
    <row r="165" spans="1:12" ht="15.75">
      <c r="A165" s="58"/>
      <c r="L165" s="58"/>
    </row>
    <row r="166" spans="1:12" ht="12" customHeight="1">
      <c r="A166" s="59"/>
      <c r="L166" s="60"/>
    </row>
    <row r="167" spans="1:12" ht="15.75">
      <c r="A167" s="58"/>
      <c r="L167" s="58"/>
    </row>
  </sheetData>
  <sheetProtection selectLockedCells="1" selectUnlockedCells="1"/>
  <mergeCells count="95">
    <mergeCell ref="I1:L1"/>
    <mergeCell ref="I2:L2"/>
    <mergeCell ref="I3:L3"/>
    <mergeCell ref="I4:L4"/>
    <mergeCell ref="A5:L5"/>
    <mergeCell ref="A6:A10"/>
    <mergeCell ref="B6:B10"/>
    <mergeCell ref="C6:C10"/>
    <mergeCell ref="D6:D10"/>
    <mergeCell ref="E6:I6"/>
    <mergeCell ref="J6:J10"/>
    <mergeCell ref="K6:K10"/>
    <mergeCell ref="L6:L10"/>
    <mergeCell ref="E7:E10"/>
    <mergeCell ref="F7:I7"/>
    <mergeCell ref="F8:H8"/>
    <mergeCell ref="I8:I10"/>
    <mergeCell ref="F9:F10"/>
    <mergeCell ref="G9:H9"/>
    <mergeCell ref="A12:L12"/>
    <mergeCell ref="A13:L13"/>
    <mergeCell ref="A14:A18"/>
    <mergeCell ref="B14:B18"/>
    <mergeCell ref="K14:K18"/>
    <mergeCell ref="L14:L18"/>
    <mergeCell ref="A19:A23"/>
    <mergeCell ref="B19:B23"/>
    <mergeCell ref="K19:K23"/>
    <mergeCell ref="L19:L23"/>
    <mergeCell ref="A24:A28"/>
    <mergeCell ref="B24:B28"/>
    <mergeCell ref="K24:K28"/>
    <mergeCell ref="L24:L28"/>
    <mergeCell ref="A29:L29"/>
    <mergeCell ref="A30:A34"/>
    <mergeCell ref="B30:B34"/>
    <mergeCell ref="K30:K34"/>
    <mergeCell ref="L30:L34"/>
    <mergeCell ref="A35:L35"/>
    <mergeCell ref="A36:A55"/>
    <mergeCell ref="B36:B55"/>
    <mergeCell ref="K36:K40"/>
    <mergeCell ref="L36:L55"/>
    <mergeCell ref="K41:K45"/>
    <mergeCell ref="K46:K50"/>
    <mergeCell ref="K51:K55"/>
    <mergeCell ref="A56:A60"/>
    <mergeCell ref="B56:B60"/>
    <mergeCell ref="K56:K60"/>
    <mergeCell ref="L56:L60"/>
    <mergeCell ref="A61:A70"/>
    <mergeCell ref="B61:B70"/>
    <mergeCell ref="K61:K65"/>
    <mergeCell ref="L61:L70"/>
    <mergeCell ref="K66:K70"/>
    <mergeCell ref="A71:A80"/>
    <mergeCell ref="B71:B80"/>
    <mergeCell ref="K71:K75"/>
    <mergeCell ref="L71:L80"/>
    <mergeCell ref="K76:K80"/>
    <mergeCell ref="A81:A85"/>
    <mergeCell ref="B81:B85"/>
    <mergeCell ref="K81:K85"/>
    <mergeCell ref="L81:L85"/>
    <mergeCell ref="A86:A90"/>
    <mergeCell ref="B86:B90"/>
    <mergeCell ref="K86:K90"/>
    <mergeCell ref="L86:L90"/>
    <mergeCell ref="A91:A110"/>
    <mergeCell ref="B91:B110"/>
    <mergeCell ref="K91:K95"/>
    <mergeCell ref="L91:L110"/>
    <mergeCell ref="K96:K100"/>
    <mergeCell ref="K101:K105"/>
    <mergeCell ref="K106:K110"/>
    <mergeCell ref="A111:A115"/>
    <mergeCell ref="B111:B115"/>
    <mergeCell ref="K111:K115"/>
    <mergeCell ref="L111:L115"/>
    <mergeCell ref="A116:A135"/>
    <mergeCell ref="B116:B135"/>
    <mergeCell ref="K116:K120"/>
    <mergeCell ref="L116:L135"/>
    <mergeCell ref="K121:K125"/>
    <mergeCell ref="K126:K130"/>
    <mergeCell ref="K131:K135"/>
    <mergeCell ref="A136:A140"/>
    <mergeCell ref="B136:B140"/>
    <mergeCell ref="K136:K140"/>
    <mergeCell ref="L136:L140"/>
    <mergeCell ref="A141:L141"/>
    <mergeCell ref="A142:A146"/>
    <mergeCell ref="B142:B146"/>
    <mergeCell ref="K142:K146"/>
    <mergeCell ref="L142:L146"/>
  </mergeCells>
  <printOptions/>
  <pageMargins left="1.18125" right="0.39375" top="1.18125" bottom="0.39375" header="0.5118055555555555" footer="0.5118055555555555"/>
  <pageSetup horizontalDpi="300" verticalDpi="300" orientation="landscape" paperSize="9" scale="67"/>
  <rowBreaks count="4" manualBreakCount="4">
    <brk id="34" max="255" man="1"/>
    <brk id="70" max="255" man="1"/>
    <brk id="105" max="255" man="1"/>
    <brk id="1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adm30</dc:creator>
  <cp:keywords/>
  <dc:description/>
  <cp:lastModifiedBy/>
  <cp:lastPrinted>2019-06-27T10:39:57Z</cp:lastPrinted>
  <dcterms:created xsi:type="dcterms:W3CDTF">2014-09-30T05:36:37Z</dcterms:created>
  <dcterms:modified xsi:type="dcterms:W3CDTF">2019-07-08T06:48:39Z</dcterms:modified>
  <cp:category/>
  <cp:version/>
  <cp:contentType/>
  <cp:contentStatus/>
  <cp:revision>6</cp:revision>
</cp:coreProperties>
</file>