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74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<sst xmlns="http://schemas.openxmlformats.org/spreadsheetml/2006/main" count="73" uniqueCount="54">
  <si>
    <t>№ п/п</t>
  </si>
  <si>
    <t>Наименование мероприятия</t>
  </si>
  <si>
    <t>Срок исполнения</t>
  </si>
  <si>
    <t>В том числе:</t>
  </si>
  <si>
    <t>Внебюджетные средства</t>
  </si>
  <si>
    <t>Исполнители, ответственные за реализацию мероприятий</t>
  </si>
  <si>
    <t>Ожидаемые результаты</t>
  </si>
  <si>
    <t>Субвенции</t>
  </si>
  <si>
    <t>Собственные доходы:</t>
  </si>
  <si>
    <t>Субсидии, иные межбюджетные трансферты</t>
  </si>
  <si>
    <t>КУМИ</t>
  </si>
  <si>
    <t>Обеспечение функционирования информационных систем (ИС)</t>
  </si>
  <si>
    <t>Развитие и обеспечение функционирования муниципального сегмента СМЭВ</t>
  </si>
  <si>
    <t>Комплексная защита информационных систем, выполнение требований законодательства по защите персональных данных и конфиденциальной информации</t>
  </si>
  <si>
    <t>Обеспечение справочно-правовой поддержки органов местного самоуправления</t>
  </si>
  <si>
    <t xml:space="preserve"> СНД</t>
  </si>
  <si>
    <t>СНД</t>
  </si>
  <si>
    <t>Обеспечение средствами связи городских служб и служб администрации</t>
  </si>
  <si>
    <t>Объем финанси-рования (тыс. руб.)</t>
  </si>
  <si>
    <t>Другие собственные доходы</t>
  </si>
  <si>
    <t>Админис-трация</t>
  </si>
  <si>
    <t>Финансовое управление</t>
  </si>
  <si>
    <t>ИТОГО по программе:</t>
  </si>
  <si>
    <t>ИТОГО:</t>
  </si>
  <si>
    <t xml:space="preserve">Цель:  Повышение качества жизни граждан на основе использования информационных и телекоммуникационных технологий;
Повышение открытости и доступности информации о деятельности органов местного самоуправления;
Повышение эффективности муниципального управления на основе использования информационных и телекоммуникационных технологий, соблюдение требований по защите информации
</t>
  </si>
  <si>
    <t>Задача 1: Обеспечение предоставления гражданам и организациям услуг с использованием современных информационных и телекоммуникационных технологий;</t>
  </si>
  <si>
    <t xml:space="preserve">Задача 2: Предоставление гражданам и организациям информации о деятельности органов местного самоуправления с использованием информационных и телекоммуникационных технологий.
</t>
  </si>
  <si>
    <t>Задача 3: Развитие технической и технологической основы становления информационного общества</t>
  </si>
  <si>
    <t xml:space="preserve">Задача 4: Предупреждение угроз, возникающих в информационном обществе
</t>
  </si>
  <si>
    <t>Организация взаимодействия с государственной информационной системой государственных и муниципальных платежей (ГИС ГМП)</t>
  </si>
  <si>
    <t>Размещение и получение информации об уплате физическими и юридическими лицами платежей за оказание государственных и муниципальных услуг</t>
  </si>
  <si>
    <t>Приобретение и сопровождение лицензионного общесистемного и прикладного программного обеспечения</t>
  </si>
  <si>
    <t>Повышение эффективности использования средств вычислительной техники и функционирования муниципальных информационных систем за счёт лицензионной чистоты общесистемного и прикладного программного обеспечения.</t>
  </si>
  <si>
    <t>Обеспечение функционирования и 100% доступности пользователям информационно-справочных правовых систем</t>
  </si>
  <si>
    <t>Бесперебойное обеспечение средствами связи структурных подразделений администрации для эффективного управления</t>
  </si>
  <si>
    <t>Приобретение оборудования и программного обеспечения для обеспечения информационной безопасности, аттестации информационных систем и автоматизированных рабочих мест</t>
  </si>
  <si>
    <t>Информационное взаимодействие структурных подразделений администрации города и муниципальных предприятий для улучшения качества услуг, оказываемых гражданам и организациям</t>
  </si>
  <si>
    <t>4. Мероприятия муниципальной программы</t>
  </si>
  <si>
    <t>Обеспечение открытости и  100% доступности официального сайта органов местного самоуправления</t>
  </si>
  <si>
    <t>Обеспечение 100% доступа органов местного самоуправления к сети Интернет</t>
  </si>
  <si>
    <t>Развитие и техническая поддержка официального сайта органов местного самоуправления</t>
  </si>
  <si>
    <t>Обеспечение доступа органов местного самоуправления к сети Интернет</t>
  </si>
  <si>
    <t>Администрация города</t>
  </si>
  <si>
    <t>Приобретение, обновление и содержание средств вычислительной, периферийной техники и средств связи</t>
  </si>
  <si>
    <t>100% обеспечение рабочих мест современной вычислительной и периферийной техникой.</t>
  </si>
  <si>
    <t>Администрация города - Администрация ЗАТО г. Радужный</t>
  </si>
  <si>
    <t xml:space="preserve">КУМИ - Комитет по управлению муниципальным имуществом администрации ЗАТО г. Радужный </t>
  </si>
  <si>
    <t xml:space="preserve">Финансовое управление - Финансовое управление администрации ЗАТО г. Радужный </t>
  </si>
  <si>
    <t>СНД - Совет народных депутатов ЗАТО г. Радужный</t>
  </si>
  <si>
    <t>Начальник информационно-компьютерного отдела</t>
  </si>
  <si>
    <t>Е.Е. Цветкова</t>
  </si>
  <si>
    <t>Создание условий для информационного взаимодействия с государственными и муниципальными информационными системами при предоставлении государственных и муниципальных услуг</t>
  </si>
  <si>
    <t>2017-2020</t>
  </si>
  <si>
    <t>Приложение № 1 к постановлению администрации
ЗАТО г.Радужный Владимирской области                                                                                                                   от " 06 " апреля 2018 г. № 531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</si>
</sst>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000_р_._-;\-* #,##0.00000_р_._-;_-* &quot;-&quot;??_р_._-;_-@_-"/>
    <numFmt numFmtId="173" formatCode="_-* #,##0.00000_р_._-;\-* #,##0.00000_р_._-;_-* &quot;-&quot;?????_р_._-;_-@_-"/>
    <numFmt numFmtId="174" formatCode="#,##0.00000_ ;\-#,##0.00000\ "/>
    <numFmt numFmtId="175" formatCode="_-* #,##0.00000&quot;р.&quot;_-;\-* #,##0.00000&quot;р.&quot;_-;_-* &quot;-&quot;?????&quot;р.&quot;_-;_-@_-"/>
    <numFmt numFmtId="176" formatCode="#,##0.000_ ;\-#,##0.000\ "/>
    <numFmt numFmtId="177" formatCode="#,##0.0000_ ;\-#,##0.0000\ "/>
    <numFmt numFmtId="178" formatCode="[$-FC19]d\ mmmm\ yyyy\ &quot;г.&quot;"/>
    <numFmt numFmtId="179" formatCode="_-* #,##0.0000_р_._-;\-* #,##0.0000_р_._-;_-* &quot;-&quot;??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0000\ _₽_-;\-* #,##0.00000\ _₽_-;_-* &quot;-&quot;?????\ _₽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9.5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Calibri"/>
      <family val="2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.6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.6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.6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.6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5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7" fillId="0" borderId="17" xfId="0" applyFont="1" applyBorder="1" applyAlignment="1">
      <alignment vertical="center" wrapText="1"/>
    </xf>
    <xf numFmtId="0" fontId="2" fillId="0" borderId="13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left"/>
    </xf>
    <xf numFmtId="0" fontId="6" fillId="0" borderId="11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center" wrapText="1"/>
    </xf>
    <xf numFmtId="173" fontId="3" fillId="0" borderId="10" xfId="0" applyNumberFormat="1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173" fontId="7" fillId="0" borderId="10" xfId="0" applyNumberFormat="1" applyFont="1" applyBorder="1" applyAlignment="1">
      <alignment vertical="center" wrapText="1"/>
    </xf>
    <xf numFmtId="173" fontId="7" fillId="0" borderId="10" xfId="60" applyNumberFormat="1" applyFont="1" applyBorder="1" applyAlignment="1">
      <alignment vertical="center" wrapText="1"/>
    </xf>
    <xf numFmtId="173" fontId="9" fillId="0" borderId="10" xfId="0" applyNumberFormat="1" applyFont="1" applyBorder="1" applyAlignment="1">
      <alignment vertical="center" wrapText="1"/>
    </xf>
    <xf numFmtId="173" fontId="9" fillId="0" borderId="10" xfId="60" applyNumberFormat="1" applyFont="1" applyBorder="1" applyAlignment="1">
      <alignment vertical="center" wrapText="1"/>
    </xf>
    <xf numFmtId="0" fontId="2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center" wrapText="1"/>
    </xf>
    <xf numFmtId="173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48" fillId="0" borderId="0" xfId="0" applyFont="1" applyAlignment="1">
      <alignment/>
    </xf>
    <xf numFmtId="173" fontId="7" fillId="32" borderId="10" xfId="60" applyNumberFormat="1" applyFont="1" applyFill="1" applyBorder="1" applyAlignment="1">
      <alignment vertical="center" wrapText="1"/>
    </xf>
    <xf numFmtId="173" fontId="3" fillId="0" borderId="0" xfId="60" applyNumberFormat="1" applyFont="1" applyBorder="1" applyAlignment="1">
      <alignment vertical="center" wrapText="1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0" fontId="50" fillId="0" borderId="0" xfId="0" applyFont="1" applyAlignment="1">
      <alignment vertical="top"/>
    </xf>
    <xf numFmtId="0" fontId="49" fillId="0" borderId="12" xfId="0" applyFont="1" applyBorder="1" applyAlignment="1">
      <alignment horizontal="center" wrapText="1"/>
    </xf>
    <xf numFmtId="0" fontId="49" fillId="0" borderId="10" xfId="0" applyFont="1" applyBorder="1" applyAlignment="1">
      <alignment/>
    </xf>
    <xf numFmtId="173" fontId="3" fillId="0" borderId="10" xfId="60" applyNumberFormat="1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top" wrapText="1"/>
    </xf>
    <xf numFmtId="0" fontId="11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6"/>
  <sheetViews>
    <sheetView tabSelected="1" view="pageBreakPreview" zoomScaleSheetLayoutView="100" zoomScalePageLayoutView="0" workbookViewId="0" topLeftCell="A1">
      <selection activeCell="A2" sqref="A2:J2"/>
    </sheetView>
  </sheetViews>
  <sheetFormatPr defaultColWidth="9.140625" defaultRowHeight="15"/>
  <cols>
    <col min="1" max="1" width="4.57421875" style="3" customWidth="1"/>
    <col min="2" max="2" width="32.8515625" style="0" customWidth="1"/>
    <col min="3" max="3" width="10.7109375" style="0" customWidth="1"/>
    <col min="4" max="4" width="13.140625" style="0" customWidth="1"/>
    <col min="5" max="5" width="8.7109375" style="0" customWidth="1"/>
    <col min="6" max="6" width="14.28125" style="0" customWidth="1"/>
    <col min="7" max="7" width="15.28125" style="0" customWidth="1"/>
    <col min="8" max="8" width="11.7109375" style="0" customWidth="1"/>
    <col min="9" max="9" width="12.57421875" style="0" customWidth="1"/>
    <col min="10" max="10" width="29.28125" style="0" customWidth="1"/>
  </cols>
  <sheetData>
    <row r="1" spans="1:10" ht="36.75" customHeight="1">
      <c r="A1" s="39"/>
      <c r="B1" s="38"/>
      <c r="C1" s="38"/>
      <c r="D1" s="38"/>
      <c r="E1" s="38"/>
      <c r="F1" s="38"/>
      <c r="G1" s="40"/>
      <c r="H1" s="47" t="s">
        <v>53</v>
      </c>
      <c r="I1" s="47"/>
      <c r="J1" s="47"/>
    </row>
    <row r="2" spans="1:10" ht="20.25" customHeight="1">
      <c r="A2" s="48" t="s">
        <v>37</v>
      </c>
      <c r="B2" s="48"/>
      <c r="C2" s="48"/>
      <c r="D2" s="48"/>
      <c r="E2" s="48"/>
      <c r="F2" s="48"/>
      <c r="G2" s="48"/>
      <c r="H2" s="48"/>
      <c r="I2" s="48"/>
      <c r="J2" s="48"/>
    </row>
    <row r="3" spans="1:10" ht="5.25" customHeight="1">
      <c r="A3" s="39"/>
      <c r="B3" s="38"/>
      <c r="C3" s="38"/>
      <c r="D3" s="38"/>
      <c r="E3" s="38"/>
      <c r="F3" s="38"/>
      <c r="G3" s="38"/>
      <c r="H3" s="38"/>
      <c r="I3" s="38"/>
      <c r="J3" s="38"/>
    </row>
    <row r="4" spans="1:10" ht="15">
      <c r="A4" s="49" t="s">
        <v>0</v>
      </c>
      <c r="B4" s="49" t="s">
        <v>1</v>
      </c>
      <c r="C4" s="49" t="s">
        <v>2</v>
      </c>
      <c r="D4" s="61" t="s">
        <v>18</v>
      </c>
      <c r="E4" s="50" t="s">
        <v>3</v>
      </c>
      <c r="F4" s="50"/>
      <c r="G4" s="50"/>
      <c r="H4" s="50" t="s">
        <v>4</v>
      </c>
      <c r="I4" s="49" t="s">
        <v>5</v>
      </c>
      <c r="J4" s="49" t="s">
        <v>6</v>
      </c>
    </row>
    <row r="5" spans="1:10" ht="15.75" customHeight="1">
      <c r="A5" s="49"/>
      <c r="B5" s="49"/>
      <c r="C5" s="49"/>
      <c r="D5" s="62"/>
      <c r="E5" s="50" t="s">
        <v>7</v>
      </c>
      <c r="F5" s="50" t="s">
        <v>8</v>
      </c>
      <c r="G5" s="50"/>
      <c r="H5" s="50"/>
      <c r="I5" s="49"/>
      <c r="J5" s="49"/>
    </row>
    <row r="6" spans="1:10" ht="39" customHeight="1">
      <c r="A6" s="49"/>
      <c r="B6" s="49"/>
      <c r="C6" s="49"/>
      <c r="D6" s="63"/>
      <c r="E6" s="50"/>
      <c r="F6" s="8" t="s">
        <v>9</v>
      </c>
      <c r="G6" s="8" t="s">
        <v>19</v>
      </c>
      <c r="H6" s="50"/>
      <c r="I6" s="49"/>
      <c r="J6" s="49"/>
    </row>
    <row r="7" spans="1:10" ht="15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7">
        <v>8</v>
      </c>
      <c r="I7" s="2">
        <v>9</v>
      </c>
      <c r="J7" s="2">
        <v>10</v>
      </c>
    </row>
    <row r="8" spans="1:10" ht="63.75" customHeight="1">
      <c r="A8" s="51" t="s">
        <v>24</v>
      </c>
      <c r="B8" s="51"/>
      <c r="C8" s="51"/>
      <c r="D8" s="51"/>
      <c r="E8" s="51"/>
      <c r="F8" s="51"/>
      <c r="G8" s="51"/>
      <c r="H8" s="51"/>
      <c r="I8" s="51"/>
      <c r="J8" s="51"/>
    </row>
    <row r="9" spans="1:10" ht="36.75" customHeight="1">
      <c r="A9" s="51" t="s">
        <v>25</v>
      </c>
      <c r="B9" s="51"/>
      <c r="C9" s="51"/>
      <c r="D9" s="51"/>
      <c r="E9" s="51"/>
      <c r="F9" s="51"/>
      <c r="G9" s="51"/>
      <c r="H9" s="51"/>
      <c r="I9" s="51"/>
      <c r="J9" s="51"/>
    </row>
    <row r="10" spans="1:10" ht="24.75" customHeight="1">
      <c r="A10" s="55">
        <v>1</v>
      </c>
      <c r="B10" s="55" t="s">
        <v>11</v>
      </c>
      <c r="C10" s="10">
        <v>2017</v>
      </c>
      <c r="D10" s="26">
        <f>F10+G10+E10</f>
        <v>0</v>
      </c>
      <c r="E10" s="25"/>
      <c r="F10" s="25"/>
      <c r="G10" s="36">
        <v>0</v>
      </c>
      <c r="H10" s="9"/>
      <c r="I10" s="52" t="s">
        <v>10</v>
      </c>
      <c r="J10" s="61" t="s">
        <v>36</v>
      </c>
    </row>
    <row r="11" spans="1:10" ht="24.75" customHeight="1">
      <c r="A11" s="56"/>
      <c r="B11" s="56"/>
      <c r="C11" s="10">
        <v>2018</v>
      </c>
      <c r="D11" s="26">
        <f>F11+G11+E11</f>
        <v>0</v>
      </c>
      <c r="E11" s="25"/>
      <c r="F11" s="25"/>
      <c r="G11" s="26">
        <v>0</v>
      </c>
      <c r="H11" s="9"/>
      <c r="I11" s="53"/>
      <c r="J11" s="62"/>
    </row>
    <row r="12" spans="1:10" ht="24.75" customHeight="1">
      <c r="A12" s="56"/>
      <c r="B12" s="56"/>
      <c r="C12" s="10">
        <v>2019</v>
      </c>
      <c r="D12" s="26">
        <f>E12+F12+G12</f>
        <v>100</v>
      </c>
      <c r="E12" s="25"/>
      <c r="F12" s="25"/>
      <c r="G12" s="26">
        <v>100</v>
      </c>
      <c r="H12" s="9"/>
      <c r="I12" s="53"/>
      <c r="J12" s="62"/>
    </row>
    <row r="13" spans="1:10" ht="24.75" customHeight="1">
      <c r="A13" s="57"/>
      <c r="B13" s="57"/>
      <c r="C13" s="10">
        <v>2020</v>
      </c>
      <c r="D13" s="26">
        <f>G13+F13+E13</f>
        <v>100</v>
      </c>
      <c r="E13" s="25"/>
      <c r="F13" s="25"/>
      <c r="G13" s="26">
        <v>100</v>
      </c>
      <c r="H13" s="9"/>
      <c r="I13" s="54"/>
      <c r="J13" s="63"/>
    </row>
    <row r="14" spans="1:10" ht="24.75" customHeight="1">
      <c r="A14" s="55">
        <v>2</v>
      </c>
      <c r="B14" s="55" t="s">
        <v>12</v>
      </c>
      <c r="C14" s="10">
        <v>2017</v>
      </c>
      <c r="D14" s="26">
        <f aca="true" t="shared" si="0" ref="D14:D20">F14+G14+E14</f>
        <v>94.45352</v>
      </c>
      <c r="E14" s="25"/>
      <c r="F14" s="25"/>
      <c r="G14" s="26">
        <v>94.45352</v>
      </c>
      <c r="H14" s="9"/>
      <c r="I14" s="52" t="s">
        <v>20</v>
      </c>
      <c r="J14" s="61" t="s">
        <v>51</v>
      </c>
    </row>
    <row r="15" spans="1:10" ht="24.75" customHeight="1">
      <c r="A15" s="56"/>
      <c r="B15" s="56"/>
      <c r="C15" s="10">
        <v>2018</v>
      </c>
      <c r="D15" s="26">
        <f t="shared" si="0"/>
        <v>94.5</v>
      </c>
      <c r="E15" s="25"/>
      <c r="F15" s="25"/>
      <c r="G15" s="26">
        <v>94.5</v>
      </c>
      <c r="H15" s="9"/>
      <c r="I15" s="53"/>
      <c r="J15" s="62"/>
    </row>
    <row r="16" spans="1:10" ht="24.75" customHeight="1">
      <c r="A16" s="56"/>
      <c r="B16" s="56"/>
      <c r="C16" s="10">
        <v>2019</v>
      </c>
      <c r="D16" s="26">
        <f t="shared" si="0"/>
        <v>94.5</v>
      </c>
      <c r="E16" s="25"/>
      <c r="F16" s="25"/>
      <c r="G16" s="26">
        <v>94.5</v>
      </c>
      <c r="H16" s="9"/>
      <c r="I16" s="53"/>
      <c r="J16" s="62"/>
    </row>
    <row r="17" spans="1:10" ht="24.75" customHeight="1">
      <c r="A17" s="57"/>
      <c r="B17" s="57"/>
      <c r="C17" s="10">
        <v>2020</v>
      </c>
      <c r="D17" s="26">
        <f>G17+F17+E17</f>
        <v>94.5</v>
      </c>
      <c r="E17" s="25"/>
      <c r="F17" s="25"/>
      <c r="G17" s="26">
        <v>94.5</v>
      </c>
      <c r="H17" s="9"/>
      <c r="I17" s="54"/>
      <c r="J17" s="63"/>
    </row>
    <row r="18" spans="1:10" ht="24.75" customHeight="1">
      <c r="A18" s="55">
        <v>3</v>
      </c>
      <c r="B18" s="55" t="s">
        <v>29</v>
      </c>
      <c r="C18" s="10">
        <v>2017</v>
      </c>
      <c r="D18" s="26">
        <f t="shared" si="0"/>
        <v>84</v>
      </c>
      <c r="E18" s="25"/>
      <c r="F18" s="25"/>
      <c r="G18" s="26">
        <v>84</v>
      </c>
      <c r="H18" s="9"/>
      <c r="I18" s="52" t="s">
        <v>20</v>
      </c>
      <c r="J18" s="61" t="s">
        <v>30</v>
      </c>
    </row>
    <row r="19" spans="1:10" ht="24.75" customHeight="1">
      <c r="A19" s="56"/>
      <c r="B19" s="56"/>
      <c r="C19" s="10">
        <v>2018</v>
      </c>
      <c r="D19" s="26">
        <f t="shared" si="0"/>
        <v>108</v>
      </c>
      <c r="E19" s="25"/>
      <c r="F19" s="25"/>
      <c r="G19" s="26">
        <v>108</v>
      </c>
      <c r="H19" s="9"/>
      <c r="I19" s="53"/>
      <c r="J19" s="62"/>
    </row>
    <row r="20" spans="1:10" ht="24.75" customHeight="1">
      <c r="A20" s="56"/>
      <c r="B20" s="56"/>
      <c r="C20" s="10">
        <v>2019</v>
      </c>
      <c r="D20" s="26">
        <f t="shared" si="0"/>
        <v>84</v>
      </c>
      <c r="E20" s="25"/>
      <c r="F20" s="25"/>
      <c r="G20" s="26">
        <v>84</v>
      </c>
      <c r="H20" s="9"/>
      <c r="I20" s="53"/>
      <c r="J20" s="62"/>
    </row>
    <row r="21" spans="1:10" ht="24.75" customHeight="1">
      <c r="A21" s="57"/>
      <c r="B21" s="57"/>
      <c r="C21" s="10">
        <v>2020</v>
      </c>
      <c r="D21" s="26">
        <f>G21+F21+E21</f>
        <v>84</v>
      </c>
      <c r="E21" s="25"/>
      <c r="F21" s="25"/>
      <c r="G21" s="26">
        <v>84</v>
      </c>
      <c r="H21" s="9"/>
      <c r="I21" s="54"/>
      <c r="J21" s="63"/>
    </row>
    <row r="22" spans="1:10" ht="38.25" customHeight="1">
      <c r="A22" s="65" t="s">
        <v>26</v>
      </c>
      <c r="B22" s="66"/>
      <c r="C22" s="66"/>
      <c r="D22" s="66"/>
      <c r="E22" s="66"/>
      <c r="F22" s="66"/>
      <c r="G22" s="66"/>
      <c r="H22" s="66"/>
      <c r="I22" s="66"/>
      <c r="J22" s="67"/>
    </row>
    <row r="23" spans="1:10" ht="16.5" customHeight="1">
      <c r="A23" s="55">
        <v>4</v>
      </c>
      <c r="B23" s="55" t="s">
        <v>40</v>
      </c>
      <c r="C23" s="10">
        <v>2017</v>
      </c>
      <c r="D23" s="26">
        <f>F23+G23+E23</f>
        <v>185.4</v>
      </c>
      <c r="E23" s="25"/>
      <c r="F23" s="25"/>
      <c r="G23" s="26">
        <v>185.4</v>
      </c>
      <c r="H23" s="9"/>
      <c r="I23" s="52" t="s">
        <v>20</v>
      </c>
      <c r="J23" s="61" t="s">
        <v>38</v>
      </c>
    </row>
    <row r="24" spans="1:10" ht="16.5" customHeight="1">
      <c r="A24" s="56"/>
      <c r="B24" s="56"/>
      <c r="C24" s="10">
        <v>2018</v>
      </c>
      <c r="D24" s="26">
        <f>F24+G24+E24</f>
        <v>190</v>
      </c>
      <c r="E24" s="25"/>
      <c r="F24" s="25"/>
      <c r="G24" s="26">
        <v>190</v>
      </c>
      <c r="H24" s="9"/>
      <c r="I24" s="53"/>
      <c r="J24" s="62"/>
    </row>
    <row r="25" spans="1:10" ht="16.5" customHeight="1">
      <c r="A25" s="56"/>
      <c r="B25" s="56"/>
      <c r="C25" s="10">
        <v>2019</v>
      </c>
      <c r="D25" s="26">
        <f>F25+G25+E25</f>
        <v>190</v>
      </c>
      <c r="E25" s="25"/>
      <c r="F25" s="25"/>
      <c r="G25" s="26">
        <v>190</v>
      </c>
      <c r="H25" s="9"/>
      <c r="I25" s="53"/>
      <c r="J25" s="62"/>
    </row>
    <row r="26" spans="1:10" ht="16.5" customHeight="1">
      <c r="A26" s="57"/>
      <c r="B26" s="57"/>
      <c r="C26" s="10">
        <v>2020</v>
      </c>
      <c r="D26" s="26">
        <f>G26+F26+E26</f>
        <v>190</v>
      </c>
      <c r="E26" s="25"/>
      <c r="F26" s="25"/>
      <c r="G26" s="26">
        <v>190</v>
      </c>
      <c r="H26" s="9"/>
      <c r="I26" s="54"/>
      <c r="J26" s="63"/>
    </row>
    <row r="27" spans="1:10" ht="36" customHeight="1">
      <c r="A27" s="51" t="s">
        <v>27</v>
      </c>
      <c r="B27" s="51"/>
      <c r="C27" s="51"/>
      <c r="D27" s="51"/>
      <c r="E27" s="51"/>
      <c r="F27" s="51"/>
      <c r="G27" s="51"/>
      <c r="H27" s="51"/>
      <c r="I27" s="51"/>
      <c r="J27" s="51"/>
    </row>
    <row r="28" spans="1:10" ht="15" customHeight="1">
      <c r="A28" s="55">
        <v>5</v>
      </c>
      <c r="B28" s="55" t="s">
        <v>31</v>
      </c>
      <c r="C28" s="10">
        <v>2017</v>
      </c>
      <c r="D28" s="26">
        <f>F28+G28+E28</f>
        <v>165.0506</v>
      </c>
      <c r="E28" s="25"/>
      <c r="F28" s="25"/>
      <c r="G28" s="26">
        <v>165.0506</v>
      </c>
      <c r="H28" s="9"/>
      <c r="I28" s="52" t="s">
        <v>20</v>
      </c>
      <c r="J28" s="61" t="s">
        <v>32</v>
      </c>
    </row>
    <row r="29" spans="1:10" ht="15" customHeight="1">
      <c r="A29" s="56"/>
      <c r="B29" s="56"/>
      <c r="C29" s="10">
        <v>2018</v>
      </c>
      <c r="D29" s="26">
        <f>F29+G29+E29</f>
        <v>129.6</v>
      </c>
      <c r="E29" s="25"/>
      <c r="F29" s="25"/>
      <c r="G29" s="26">
        <v>129.6</v>
      </c>
      <c r="H29" s="9"/>
      <c r="I29" s="53"/>
      <c r="J29" s="62"/>
    </row>
    <row r="30" spans="1:10" ht="15" customHeight="1">
      <c r="A30" s="56"/>
      <c r="B30" s="56"/>
      <c r="C30" s="10">
        <v>2019</v>
      </c>
      <c r="D30" s="26">
        <f aca="true" t="shared" si="1" ref="D30:D90">F30+G30+E30</f>
        <v>124.6</v>
      </c>
      <c r="E30" s="25"/>
      <c r="F30" s="25"/>
      <c r="G30" s="26">
        <v>124.6</v>
      </c>
      <c r="H30" s="9"/>
      <c r="I30" s="53"/>
      <c r="J30" s="62"/>
    </row>
    <row r="31" spans="1:10" ht="15" customHeight="1">
      <c r="A31" s="56"/>
      <c r="B31" s="56"/>
      <c r="C31" s="10">
        <v>2020</v>
      </c>
      <c r="D31" s="26">
        <f>G31+F31+E31</f>
        <v>124.6</v>
      </c>
      <c r="E31" s="25"/>
      <c r="F31" s="25"/>
      <c r="G31" s="26">
        <v>124.6</v>
      </c>
      <c r="H31" s="9"/>
      <c r="I31" s="54"/>
      <c r="J31" s="62"/>
    </row>
    <row r="32" spans="1:10" ht="15" customHeight="1">
      <c r="A32" s="56"/>
      <c r="B32" s="56"/>
      <c r="C32" s="10">
        <v>2017</v>
      </c>
      <c r="D32" s="26">
        <f t="shared" si="1"/>
        <v>56.05</v>
      </c>
      <c r="E32" s="25"/>
      <c r="F32" s="25"/>
      <c r="G32" s="26">
        <v>56.05</v>
      </c>
      <c r="H32" s="9"/>
      <c r="I32" s="52" t="s">
        <v>10</v>
      </c>
      <c r="J32" s="62"/>
    </row>
    <row r="33" spans="1:10" ht="15" customHeight="1">
      <c r="A33" s="56"/>
      <c r="B33" s="56"/>
      <c r="C33" s="10">
        <v>2018</v>
      </c>
      <c r="D33" s="26">
        <f t="shared" si="1"/>
        <v>150</v>
      </c>
      <c r="E33" s="25"/>
      <c r="F33" s="25"/>
      <c r="G33" s="26">
        <v>150</v>
      </c>
      <c r="H33" s="9"/>
      <c r="I33" s="53"/>
      <c r="J33" s="62"/>
    </row>
    <row r="34" spans="1:10" ht="15" customHeight="1">
      <c r="A34" s="56"/>
      <c r="B34" s="56"/>
      <c r="C34" s="10">
        <v>2019</v>
      </c>
      <c r="D34" s="26">
        <f t="shared" si="1"/>
        <v>50</v>
      </c>
      <c r="E34" s="25"/>
      <c r="F34" s="25"/>
      <c r="G34" s="26">
        <v>50</v>
      </c>
      <c r="H34" s="9"/>
      <c r="I34" s="53"/>
      <c r="J34" s="62"/>
    </row>
    <row r="35" spans="1:10" ht="15" customHeight="1">
      <c r="A35" s="56"/>
      <c r="B35" s="56"/>
      <c r="C35" s="10">
        <v>2020</v>
      </c>
      <c r="D35" s="26">
        <f>G35+F35+E35</f>
        <v>50</v>
      </c>
      <c r="E35" s="25"/>
      <c r="F35" s="25"/>
      <c r="G35" s="26">
        <v>50</v>
      </c>
      <c r="H35" s="9"/>
      <c r="I35" s="54"/>
      <c r="J35" s="62"/>
    </row>
    <row r="36" spans="1:10" ht="15" customHeight="1">
      <c r="A36" s="56"/>
      <c r="B36" s="56"/>
      <c r="C36" s="10">
        <v>2017</v>
      </c>
      <c r="D36" s="26">
        <f t="shared" si="1"/>
        <v>72.479</v>
      </c>
      <c r="E36" s="25"/>
      <c r="F36" s="25"/>
      <c r="G36" s="26">
        <v>72.479</v>
      </c>
      <c r="H36" s="9"/>
      <c r="I36" s="52" t="s">
        <v>21</v>
      </c>
      <c r="J36" s="62"/>
    </row>
    <row r="37" spans="1:10" ht="15" customHeight="1">
      <c r="A37" s="56"/>
      <c r="B37" s="56"/>
      <c r="C37" s="10">
        <v>2018</v>
      </c>
      <c r="D37" s="26">
        <f t="shared" si="1"/>
        <v>80.5</v>
      </c>
      <c r="E37" s="25"/>
      <c r="F37" s="25"/>
      <c r="G37" s="26">
        <v>80.5</v>
      </c>
      <c r="H37" s="9"/>
      <c r="I37" s="53"/>
      <c r="J37" s="62"/>
    </row>
    <row r="38" spans="1:10" ht="15" customHeight="1">
      <c r="A38" s="56"/>
      <c r="B38" s="56"/>
      <c r="C38" s="10">
        <v>2019</v>
      </c>
      <c r="D38" s="26">
        <f t="shared" si="1"/>
        <v>80.5</v>
      </c>
      <c r="E38" s="25"/>
      <c r="F38" s="25"/>
      <c r="G38" s="26">
        <v>80.5</v>
      </c>
      <c r="H38" s="9"/>
      <c r="I38" s="53"/>
      <c r="J38" s="62"/>
    </row>
    <row r="39" spans="1:10" ht="15" customHeight="1">
      <c r="A39" s="56"/>
      <c r="B39" s="56"/>
      <c r="C39" s="10">
        <v>2020</v>
      </c>
      <c r="D39" s="26">
        <f>G39+F39+E39</f>
        <v>80.5</v>
      </c>
      <c r="E39" s="25"/>
      <c r="F39" s="25"/>
      <c r="G39" s="26">
        <v>80.5</v>
      </c>
      <c r="H39" s="9"/>
      <c r="I39" s="54"/>
      <c r="J39" s="62"/>
    </row>
    <row r="40" spans="1:10" ht="15" customHeight="1">
      <c r="A40" s="56"/>
      <c r="B40" s="56"/>
      <c r="C40" s="10">
        <v>2017</v>
      </c>
      <c r="D40" s="26">
        <f t="shared" si="1"/>
        <v>13.67</v>
      </c>
      <c r="E40" s="25"/>
      <c r="F40" s="25"/>
      <c r="G40" s="26">
        <v>13.67</v>
      </c>
      <c r="H40" s="9"/>
      <c r="I40" s="60" t="s">
        <v>16</v>
      </c>
      <c r="J40" s="62"/>
    </row>
    <row r="41" spans="1:10" ht="15" customHeight="1">
      <c r="A41" s="56"/>
      <c r="B41" s="56"/>
      <c r="C41" s="10">
        <v>2018</v>
      </c>
      <c r="D41" s="26">
        <f t="shared" si="1"/>
        <v>10</v>
      </c>
      <c r="E41" s="25"/>
      <c r="F41" s="25"/>
      <c r="G41" s="26">
        <v>10</v>
      </c>
      <c r="H41" s="9"/>
      <c r="I41" s="60"/>
      <c r="J41" s="62"/>
    </row>
    <row r="42" spans="1:10" ht="15" customHeight="1">
      <c r="A42" s="56"/>
      <c r="B42" s="56"/>
      <c r="C42" s="10">
        <v>2019</v>
      </c>
      <c r="D42" s="26">
        <f t="shared" si="1"/>
        <v>10</v>
      </c>
      <c r="E42" s="25"/>
      <c r="F42" s="25"/>
      <c r="G42" s="26">
        <v>10</v>
      </c>
      <c r="H42" s="9"/>
      <c r="I42" s="60"/>
      <c r="J42" s="62"/>
    </row>
    <row r="43" spans="1:10" ht="15" customHeight="1">
      <c r="A43" s="56"/>
      <c r="B43" s="57"/>
      <c r="C43" s="10">
        <v>2020</v>
      </c>
      <c r="D43" s="26">
        <f>G43+F43+E43</f>
        <v>10</v>
      </c>
      <c r="E43" s="25"/>
      <c r="F43" s="25"/>
      <c r="G43" s="26">
        <v>10</v>
      </c>
      <c r="H43" s="9"/>
      <c r="I43" s="60"/>
      <c r="J43" s="62"/>
    </row>
    <row r="44" spans="1:10" ht="15" customHeight="1">
      <c r="A44" s="58"/>
      <c r="B44" s="44" t="s">
        <v>23</v>
      </c>
      <c r="C44" s="24">
        <v>2017</v>
      </c>
      <c r="D44" s="28">
        <f t="shared" si="1"/>
        <v>307.2496</v>
      </c>
      <c r="E44" s="27">
        <f aca="true" t="shared" si="2" ref="E44:G46">SUM(E28,E32,E36,E40)</f>
        <v>0</v>
      </c>
      <c r="F44" s="27">
        <f t="shared" si="2"/>
        <v>0</v>
      </c>
      <c r="G44" s="28">
        <f t="shared" si="2"/>
        <v>307.2496</v>
      </c>
      <c r="H44" s="9"/>
      <c r="I44" s="60"/>
      <c r="J44" s="62"/>
    </row>
    <row r="45" spans="1:10" ht="15" customHeight="1">
      <c r="A45" s="58"/>
      <c r="B45" s="45"/>
      <c r="C45" s="24">
        <v>2018</v>
      </c>
      <c r="D45" s="28">
        <f t="shared" si="1"/>
        <v>370.1</v>
      </c>
      <c r="E45" s="27">
        <f t="shared" si="2"/>
        <v>0</v>
      </c>
      <c r="F45" s="27">
        <f t="shared" si="2"/>
        <v>0</v>
      </c>
      <c r="G45" s="28">
        <f t="shared" si="2"/>
        <v>370.1</v>
      </c>
      <c r="H45" s="9"/>
      <c r="I45" s="60"/>
      <c r="J45" s="62"/>
    </row>
    <row r="46" spans="1:10" ht="15" customHeight="1">
      <c r="A46" s="58"/>
      <c r="B46" s="45"/>
      <c r="C46" s="24">
        <v>2019</v>
      </c>
      <c r="D46" s="28">
        <f t="shared" si="1"/>
        <v>265.1</v>
      </c>
      <c r="E46" s="27">
        <f t="shared" si="2"/>
        <v>0</v>
      </c>
      <c r="F46" s="27">
        <f t="shared" si="2"/>
        <v>0</v>
      </c>
      <c r="G46" s="28">
        <f t="shared" si="2"/>
        <v>265.1</v>
      </c>
      <c r="H46" s="9"/>
      <c r="I46" s="60"/>
      <c r="J46" s="62"/>
    </row>
    <row r="47" spans="1:10" ht="15" customHeight="1">
      <c r="A47" s="59"/>
      <c r="B47" s="46"/>
      <c r="C47" s="24">
        <v>2020</v>
      </c>
      <c r="D47" s="28">
        <f>G47+F47+E47</f>
        <v>265.1</v>
      </c>
      <c r="E47" s="27">
        <f>E31+E35+E39+E43</f>
        <v>0</v>
      </c>
      <c r="F47" s="27">
        <f>F31+F35+F39+F43</f>
        <v>0</v>
      </c>
      <c r="G47" s="28">
        <f>G31+G35+G39+G43</f>
        <v>265.1</v>
      </c>
      <c r="H47" s="9"/>
      <c r="I47" s="60"/>
      <c r="J47" s="63"/>
    </row>
    <row r="48" spans="1:10" ht="15" customHeight="1">
      <c r="A48" s="55">
        <v>6</v>
      </c>
      <c r="B48" s="55" t="s">
        <v>43</v>
      </c>
      <c r="C48" s="10">
        <v>2017</v>
      </c>
      <c r="D48" s="26">
        <f t="shared" si="1"/>
        <v>164.755</v>
      </c>
      <c r="E48" s="25"/>
      <c r="F48" s="25"/>
      <c r="G48" s="26">
        <v>164.755</v>
      </c>
      <c r="H48" s="9"/>
      <c r="I48" s="52" t="s">
        <v>20</v>
      </c>
      <c r="J48" s="61" t="s">
        <v>44</v>
      </c>
    </row>
    <row r="49" spans="1:10" ht="15" customHeight="1">
      <c r="A49" s="56"/>
      <c r="B49" s="56"/>
      <c r="C49" s="10">
        <v>2018</v>
      </c>
      <c r="D49" s="26">
        <f t="shared" si="1"/>
        <v>210</v>
      </c>
      <c r="E49" s="25"/>
      <c r="F49" s="25"/>
      <c r="G49" s="26">
        <v>210</v>
      </c>
      <c r="H49" s="9"/>
      <c r="I49" s="53"/>
      <c r="J49" s="62"/>
    </row>
    <row r="50" spans="1:10" ht="15" customHeight="1">
      <c r="A50" s="56"/>
      <c r="B50" s="56"/>
      <c r="C50" s="10">
        <v>2019</v>
      </c>
      <c r="D50" s="26">
        <f t="shared" si="1"/>
        <v>160</v>
      </c>
      <c r="E50" s="25"/>
      <c r="F50" s="25"/>
      <c r="G50" s="26">
        <v>160</v>
      </c>
      <c r="H50" s="9"/>
      <c r="I50" s="53"/>
      <c r="J50" s="62"/>
    </row>
    <row r="51" spans="1:10" ht="15" customHeight="1">
      <c r="A51" s="56"/>
      <c r="B51" s="56"/>
      <c r="C51" s="10">
        <v>2020</v>
      </c>
      <c r="D51" s="26">
        <f>G51+F51+E51</f>
        <v>160</v>
      </c>
      <c r="E51" s="25"/>
      <c r="F51" s="25"/>
      <c r="G51" s="26">
        <v>160</v>
      </c>
      <c r="H51" s="9"/>
      <c r="I51" s="54"/>
      <c r="J51" s="62"/>
    </row>
    <row r="52" spans="1:10" ht="15" customHeight="1">
      <c r="A52" s="56"/>
      <c r="B52" s="56"/>
      <c r="C52" s="10">
        <v>2017</v>
      </c>
      <c r="D52" s="26">
        <f t="shared" si="1"/>
        <v>93.95</v>
      </c>
      <c r="E52" s="25"/>
      <c r="F52" s="25"/>
      <c r="G52" s="36">
        <v>93.95</v>
      </c>
      <c r="H52" s="9"/>
      <c r="I52" s="52" t="s">
        <v>10</v>
      </c>
      <c r="J52" s="62"/>
    </row>
    <row r="53" spans="1:10" ht="15" customHeight="1">
      <c r="A53" s="56"/>
      <c r="B53" s="56"/>
      <c r="C53" s="10">
        <v>2018</v>
      </c>
      <c r="D53" s="26">
        <f t="shared" si="1"/>
        <v>102</v>
      </c>
      <c r="E53" s="25"/>
      <c r="F53" s="25"/>
      <c r="G53" s="26">
        <v>102</v>
      </c>
      <c r="H53" s="9"/>
      <c r="I53" s="53"/>
      <c r="J53" s="62"/>
    </row>
    <row r="54" spans="1:10" ht="15" customHeight="1">
      <c r="A54" s="56"/>
      <c r="B54" s="56"/>
      <c r="C54" s="10">
        <v>2019</v>
      </c>
      <c r="D54" s="26">
        <f t="shared" si="1"/>
        <v>88.5</v>
      </c>
      <c r="E54" s="25"/>
      <c r="F54" s="25"/>
      <c r="G54" s="26">
        <v>88.5</v>
      </c>
      <c r="H54" s="9"/>
      <c r="I54" s="53"/>
      <c r="J54" s="62"/>
    </row>
    <row r="55" spans="1:10" ht="15" customHeight="1">
      <c r="A55" s="56"/>
      <c r="B55" s="56"/>
      <c r="C55" s="10">
        <v>2020</v>
      </c>
      <c r="D55" s="26">
        <f>G55+F55+E55</f>
        <v>88.5</v>
      </c>
      <c r="E55" s="25"/>
      <c r="F55" s="25"/>
      <c r="G55" s="26">
        <v>88.5</v>
      </c>
      <c r="H55" s="9"/>
      <c r="I55" s="54"/>
      <c r="J55" s="62"/>
    </row>
    <row r="56" spans="1:10" ht="15" customHeight="1">
      <c r="A56" s="64"/>
      <c r="B56" s="56"/>
      <c r="C56" s="10">
        <v>2017</v>
      </c>
      <c r="D56" s="36">
        <f t="shared" si="1"/>
        <v>136.845</v>
      </c>
      <c r="E56" s="25"/>
      <c r="F56" s="25"/>
      <c r="G56" s="36">
        <v>136.845</v>
      </c>
      <c r="H56" s="9"/>
      <c r="I56" s="52" t="s">
        <v>21</v>
      </c>
      <c r="J56" s="62"/>
    </row>
    <row r="57" spans="1:10" ht="15" customHeight="1">
      <c r="A57" s="64"/>
      <c r="B57" s="56"/>
      <c r="C57" s="10">
        <v>2018</v>
      </c>
      <c r="D57" s="26">
        <f t="shared" si="1"/>
        <v>112.5</v>
      </c>
      <c r="E57" s="25"/>
      <c r="F57" s="25"/>
      <c r="G57" s="26">
        <v>112.5</v>
      </c>
      <c r="H57" s="9"/>
      <c r="I57" s="53"/>
      <c r="J57" s="62"/>
    </row>
    <row r="58" spans="1:10" ht="15" customHeight="1">
      <c r="A58" s="64"/>
      <c r="B58" s="56"/>
      <c r="C58" s="10">
        <v>2019</v>
      </c>
      <c r="D58" s="26">
        <f t="shared" si="1"/>
        <v>112.5</v>
      </c>
      <c r="E58" s="25"/>
      <c r="F58" s="25"/>
      <c r="G58" s="26">
        <v>112.5</v>
      </c>
      <c r="H58" s="9"/>
      <c r="I58" s="53"/>
      <c r="J58" s="62"/>
    </row>
    <row r="59" spans="1:10" ht="15" customHeight="1">
      <c r="A59" s="64"/>
      <c r="B59" s="56"/>
      <c r="C59" s="10">
        <v>2020</v>
      </c>
      <c r="D59" s="26">
        <f>G59+F59+E59</f>
        <v>112.5</v>
      </c>
      <c r="E59" s="25"/>
      <c r="F59" s="25"/>
      <c r="G59" s="26">
        <v>112.5</v>
      </c>
      <c r="H59" s="9"/>
      <c r="I59" s="54"/>
      <c r="J59" s="62"/>
    </row>
    <row r="60" spans="1:10" ht="15" customHeight="1">
      <c r="A60" s="64"/>
      <c r="B60" s="56"/>
      <c r="C60" s="10">
        <v>2017</v>
      </c>
      <c r="D60" s="26">
        <f t="shared" si="1"/>
        <v>172.91</v>
      </c>
      <c r="E60" s="25"/>
      <c r="F60" s="25"/>
      <c r="G60" s="26">
        <v>172.91</v>
      </c>
      <c r="H60" s="9"/>
      <c r="I60" s="52" t="s">
        <v>16</v>
      </c>
      <c r="J60" s="62"/>
    </row>
    <row r="61" spans="1:10" ht="15" customHeight="1">
      <c r="A61" s="64"/>
      <c r="B61" s="56"/>
      <c r="C61" s="10">
        <v>2018</v>
      </c>
      <c r="D61" s="26">
        <f t="shared" si="1"/>
        <v>25.8</v>
      </c>
      <c r="E61" s="25"/>
      <c r="F61" s="25"/>
      <c r="G61" s="26">
        <v>25.8</v>
      </c>
      <c r="H61" s="9"/>
      <c r="I61" s="53"/>
      <c r="J61" s="62"/>
    </row>
    <row r="62" spans="1:10" ht="15" customHeight="1">
      <c r="A62" s="64"/>
      <c r="B62" s="56"/>
      <c r="C62" s="10">
        <v>2019</v>
      </c>
      <c r="D62" s="26">
        <f t="shared" si="1"/>
        <v>25.8</v>
      </c>
      <c r="E62" s="25"/>
      <c r="F62" s="25"/>
      <c r="G62" s="26">
        <v>25.8</v>
      </c>
      <c r="H62" s="9"/>
      <c r="I62" s="53"/>
      <c r="J62" s="62"/>
    </row>
    <row r="63" spans="1:10" ht="15" customHeight="1">
      <c r="A63" s="41"/>
      <c r="B63" s="57"/>
      <c r="C63" s="10">
        <v>2020</v>
      </c>
      <c r="D63" s="26">
        <f>G63+F63+E63</f>
        <v>25.8</v>
      </c>
      <c r="E63" s="25"/>
      <c r="F63" s="25"/>
      <c r="G63" s="26">
        <v>25.8</v>
      </c>
      <c r="H63" s="9"/>
      <c r="I63" s="54"/>
      <c r="J63" s="62"/>
    </row>
    <row r="64" spans="1:10" ht="15" customHeight="1">
      <c r="A64" s="58"/>
      <c r="B64" s="44" t="s">
        <v>23</v>
      </c>
      <c r="C64" s="24">
        <v>2017</v>
      </c>
      <c r="D64" s="28">
        <f t="shared" si="1"/>
        <v>568.4599999999999</v>
      </c>
      <c r="E64" s="28">
        <f aca="true" t="shared" si="3" ref="E64:G66">SUM(E48,E52,E56,E60)</f>
        <v>0</v>
      </c>
      <c r="F64" s="28">
        <f t="shared" si="3"/>
        <v>0</v>
      </c>
      <c r="G64" s="28">
        <f t="shared" si="3"/>
        <v>568.4599999999999</v>
      </c>
      <c r="H64" s="9"/>
      <c r="I64" s="52"/>
      <c r="J64" s="70"/>
    </row>
    <row r="65" spans="1:10" ht="15" customHeight="1">
      <c r="A65" s="58"/>
      <c r="B65" s="45"/>
      <c r="C65" s="24">
        <v>2018</v>
      </c>
      <c r="D65" s="28">
        <f t="shared" si="1"/>
        <v>450.3</v>
      </c>
      <c r="E65" s="28">
        <f t="shared" si="3"/>
        <v>0</v>
      </c>
      <c r="F65" s="28">
        <f t="shared" si="3"/>
        <v>0</v>
      </c>
      <c r="G65" s="28">
        <f t="shared" si="3"/>
        <v>450.3</v>
      </c>
      <c r="H65" s="9"/>
      <c r="I65" s="53"/>
      <c r="J65" s="70"/>
    </row>
    <row r="66" spans="1:10" ht="15" customHeight="1">
      <c r="A66" s="58"/>
      <c r="B66" s="45"/>
      <c r="C66" s="24">
        <v>2019</v>
      </c>
      <c r="D66" s="28">
        <f t="shared" si="1"/>
        <v>386.8</v>
      </c>
      <c r="E66" s="28">
        <f t="shared" si="3"/>
        <v>0</v>
      </c>
      <c r="F66" s="28">
        <f t="shared" si="3"/>
        <v>0</v>
      </c>
      <c r="G66" s="28">
        <f t="shared" si="3"/>
        <v>386.8</v>
      </c>
      <c r="H66" s="9"/>
      <c r="I66" s="53"/>
      <c r="J66" s="70"/>
    </row>
    <row r="67" spans="1:10" ht="15" customHeight="1">
      <c r="A67" s="59"/>
      <c r="B67" s="46"/>
      <c r="C67" s="24">
        <v>2020</v>
      </c>
      <c r="D67" s="28">
        <f>G67+F67+E67</f>
        <v>386.8</v>
      </c>
      <c r="E67" s="28">
        <f>E51+E55+E59+E63</f>
        <v>0</v>
      </c>
      <c r="F67" s="28">
        <f>F51+F55+F59+F63</f>
        <v>0</v>
      </c>
      <c r="G67" s="28">
        <f>G51+G55+G59+G63</f>
        <v>386.8</v>
      </c>
      <c r="H67" s="9"/>
      <c r="I67" s="54"/>
      <c r="J67" s="71"/>
    </row>
    <row r="68" spans="1:10" ht="15" customHeight="1">
      <c r="A68" s="55">
        <v>7</v>
      </c>
      <c r="B68" s="55" t="s">
        <v>14</v>
      </c>
      <c r="C68" s="10">
        <v>2017</v>
      </c>
      <c r="D68" s="26">
        <f>F68+G68+E68</f>
        <v>239.99412</v>
      </c>
      <c r="E68" s="25"/>
      <c r="F68" s="25"/>
      <c r="G68" s="26">
        <v>239.99412</v>
      </c>
      <c r="H68" s="9"/>
      <c r="I68" s="52" t="s">
        <v>20</v>
      </c>
      <c r="J68" s="72" t="s">
        <v>33</v>
      </c>
    </row>
    <row r="69" spans="1:10" ht="15" customHeight="1">
      <c r="A69" s="56"/>
      <c r="B69" s="56"/>
      <c r="C69" s="10">
        <v>2018</v>
      </c>
      <c r="D69" s="26">
        <f>F69+G69+E69</f>
        <v>240</v>
      </c>
      <c r="E69" s="25"/>
      <c r="F69" s="9"/>
      <c r="G69" s="26">
        <v>240</v>
      </c>
      <c r="H69" s="9"/>
      <c r="I69" s="53"/>
      <c r="J69" s="73"/>
    </row>
    <row r="70" spans="1:10" ht="15" customHeight="1">
      <c r="A70" s="56"/>
      <c r="B70" s="56"/>
      <c r="C70" s="10">
        <v>2019</v>
      </c>
      <c r="D70" s="26">
        <f>F70+G70+E70</f>
        <v>245</v>
      </c>
      <c r="E70" s="25"/>
      <c r="F70" s="9"/>
      <c r="G70" s="26">
        <v>245</v>
      </c>
      <c r="H70" s="9"/>
      <c r="I70" s="53"/>
      <c r="J70" s="73"/>
    </row>
    <row r="71" spans="1:10" ht="15" customHeight="1">
      <c r="A71" s="57"/>
      <c r="B71" s="57"/>
      <c r="C71" s="10">
        <v>2020</v>
      </c>
      <c r="D71" s="26">
        <f>G71+F71+E71</f>
        <v>245</v>
      </c>
      <c r="E71" s="25"/>
      <c r="F71" s="9"/>
      <c r="G71" s="26">
        <v>245</v>
      </c>
      <c r="H71" s="9"/>
      <c r="I71" s="54"/>
      <c r="J71" s="74"/>
    </row>
    <row r="72" spans="1:10" ht="15" customHeight="1">
      <c r="A72" s="55">
        <v>8</v>
      </c>
      <c r="B72" s="55" t="s">
        <v>17</v>
      </c>
      <c r="C72" s="10">
        <v>2017</v>
      </c>
      <c r="D72" s="26">
        <f t="shared" si="1"/>
        <v>226.51776</v>
      </c>
      <c r="E72" s="25"/>
      <c r="F72" s="25"/>
      <c r="G72" s="26">
        <v>226.51776</v>
      </c>
      <c r="H72" s="9"/>
      <c r="I72" s="52" t="s">
        <v>20</v>
      </c>
      <c r="J72" s="61" t="s">
        <v>34</v>
      </c>
    </row>
    <row r="73" spans="1:10" ht="15" customHeight="1">
      <c r="A73" s="56"/>
      <c r="B73" s="56"/>
      <c r="C73" s="10">
        <v>2018</v>
      </c>
      <c r="D73" s="26">
        <f t="shared" si="1"/>
        <v>240.6</v>
      </c>
      <c r="E73" s="25"/>
      <c r="F73" s="25"/>
      <c r="G73" s="26">
        <v>240.6</v>
      </c>
      <c r="H73" s="9"/>
      <c r="I73" s="53"/>
      <c r="J73" s="62"/>
    </row>
    <row r="74" spans="1:10" ht="15" customHeight="1">
      <c r="A74" s="56"/>
      <c r="B74" s="56"/>
      <c r="C74" s="10">
        <v>2019</v>
      </c>
      <c r="D74" s="26">
        <f t="shared" si="1"/>
        <v>240.6</v>
      </c>
      <c r="E74" s="25"/>
      <c r="F74" s="25"/>
      <c r="G74" s="26">
        <v>240.6</v>
      </c>
      <c r="H74" s="9"/>
      <c r="I74" s="53"/>
      <c r="J74" s="62"/>
    </row>
    <row r="75" spans="1:10" ht="15" customHeight="1">
      <c r="A75" s="56"/>
      <c r="B75" s="56"/>
      <c r="C75" s="10">
        <v>2020</v>
      </c>
      <c r="D75" s="26">
        <f>G75+F75+E75</f>
        <v>240.6</v>
      </c>
      <c r="E75" s="25"/>
      <c r="F75" s="25"/>
      <c r="G75" s="26">
        <v>240.6</v>
      </c>
      <c r="H75" s="9"/>
      <c r="I75" s="54"/>
      <c r="J75" s="62"/>
    </row>
    <row r="76" spans="1:10" ht="15" customHeight="1">
      <c r="A76" s="56"/>
      <c r="B76" s="56"/>
      <c r="C76" s="10">
        <v>2017</v>
      </c>
      <c r="D76" s="26">
        <f t="shared" si="1"/>
        <v>27.9112</v>
      </c>
      <c r="E76" s="25"/>
      <c r="F76" s="25"/>
      <c r="G76" s="26">
        <v>27.9112</v>
      </c>
      <c r="H76" s="9"/>
      <c r="I76" s="52" t="s">
        <v>10</v>
      </c>
      <c r="J76" s="62"/>
    </row>
    <row r="77" spans="1:10" ht="15" customHeight="1">
      <c r="A77" s="56"/>
      <c r="B77" s="56"/>
      <c r="C77" s="10">
        <v>2018</v>
      </c>
      <c r="D77" s="26">
        <f t="shared" si="1"/>
        <v>35.3</v>
      </c>
      <c r="E77" s="25"/>
      <c r="F77" s="25"/>
      <c r="G77" s="26">
        <v>35.3</v>
      </c>
      <c r="H77" s="9"/>
      <c r="I77" s="53"/>
      <c r="J77" s="62"/>
    </row>
    <row r="78" spans="1:10" ht="15" customHeight="1">
      <c r="A78" s="56"/>
      <c r="B78" s="56"/>
      <c r="C78" s="10">
        <v>2019</v>
      </c>
      <c r="D78" s="26">
        <f t="shared" si="1"/>
        <v>35.3</v>
      </c>
      <c r="E78" s="25"/>
      <c r="F78" s="25"/>
      <c r="G78" s="26">
        <v>35.3</v>
      </c>
      <c r="H78" s="9"/>
      <c r="I78" s="53"/>
      <c r="J78" s="62"/>
    </row>
    <row r="79" spans="1:10" ht="15" customHeight="1">
      <c r="A79" s="56"/>
      <c r="B79" s="56"/>
      <c r="C79" s="10">
        <v>2020</v>
      </c>
      <c r="D79" s="26">
        <f>G79+F79+E79</f>
        <v>35.3</v>
      </c>
      <c r="E79" s="25"/>
      <c r="F79" s="25"/>
      <c r="G79" s="26">
        <v>35.3</v>
      </c>
      <c r="H79" s="9"/>
      <c r="I79" s="54"/>
      <c r="J79" s="62"/>
    </row>
    <row r="80" spans="1:10" ht="15" customHeight="1">
      <c r="A80" s="56"/>
      <c r="B80" s="56"/>
      <c r="C80" s="10">
        <v>2017</v>
      </c>
      <c r="D80" s="26">
        <f t="shared" si="1"/>
        <v>30.228</v>
      </c>
      <c r="E80" s="25"/>
      <c r="F80" s="25"/>
      <c r="G80" s="26">
        <v>30.228</v>
      </c>
      <c r="H80" s="9"/>
      <c r="I80" s="52" t="s">
        <v>21</v>
      </c>
      <c r="J80" s="62"/>
    </row>
    <row r="81" spans="1:10" ht="15" customHeight="1">
      <c r="A81" s="56"/>
      <c r="B81" s="56"/>
      <c r="C81" s="10">
        <v>2018</v>
      </c>
      <c r="D81" s="26">
        <f t="shared" si="1"/>
        <v>42</v>
      </c>
      <c r="E81" s="25"/>
      <c r="F81" s="25"/>
      <c r="G81" s="26">
        <v>42</v>
      </c>
      <c r="H81" s="9"/>
      <c r="I81" s="53"/>
      <c r="J81" s="62"/>
    </row>
    <row r="82" spans="1:10" ht="15" customHeight="1">
      <c r="A82" s="56"/>
      <c r="B82" s="56"/>
      <c r="C82" s="10">
        <v>2019</v>
      </c>
      <c r="D82" s="26">
        <f t="shared" si="1"/>
        <v>42</v>
      </c>
      <c r="E82" s="25"/>
      <c r="F82" s="25"/>
      <c r="G82" s="26">
        <v>42</v>
      </c>
      <c r="H82" s="9"/>
      <c r="I82" s="53"/>
      <c r="J82" s="62"/>
    </row>
    <row r="83" spans="1:10" ht="15" customHeight="1">
      <c r="A83" s="56"/>
      <c r="B83" s="56"/>
      <c r="C83" s="10">
        <v>2020</v>
      </c>
      <c r="D83" s="26">
        <f>G83+F83+E83</f>
        <v>42</v>
      </c>
      <c r="E83" s="25"/>
      <c r="F83" s="25"/>
      <c r="G83" s="26">
        <v>42</v>
      </c>
      <c r="H83" s="9"/>
      <c r="I83" s="54"/>
      <c r="J83" s="62"/>
    </row>
    <row r="84" spans="1:10" ht="15" customHeight="1">
      <c r="A84" s="56"/>
      <c r="B84" s="56"/>
      <c r="C84" s="10">
        <v>2017</v>
      </c>
      <c r="D84" s="26">
        <f t="shared" si="1"/>
        <v>5.1064</v>
      </c>
      <c r="E84" s="25"/>
      <c r="F84" s="25"/>
      <c r="G84" s="26">
        <v>5.1064</v>
      </c>
      <c r="H84" s="9"/>
      <c r="I84" s="52" t="s">
        <v>16</v>
      </c>
      <c r="J84" s="62"/>
    </row>
    <row r="85" spans="1:10" ht="15" customHeight="1">
      <c r="A85" s="56"/>
      <c r="B85" s="56"/>
      <c r="C85" s="10">
        <v>2018</v>
      </c>
      <c r="D85" s="26">
        <f t="shared" si="1"/>
        <v>5.5</v>
      </c>
      <c r="E85" s="25"/>
      <c r="F85" s="25"/>
      <c r="G85" s="26">
        <v>5.5</v>
      </c>
      <c r="H85" s="9"/>
      <c r="I85" s="53"/>
      <c r="J85" s="62"/>
    </row>
    <row r="86" spans="1:10" ht="15" customHeight="1">
      <c r="A86" s="56"/>
      <c r="B86" s="56"/>
      <c r="C86" s="10">
        <v>2019</v>
      </c>
      <c r="D86" s="26">
        <f t="shared" si="1"/>
        <v>5.5</v>
      </c>
      <c r="E86" s="25"/>
      <c r="F86" s="25"/>
      <c r="G86" s="26">
        <v>5.5</v>
      </c>
      <c r="H86" s="9"/>
      <c r="I86" s="53"/>
      <c r="J86" s="62"/>
    </row>
    <row r="87" spans="1:10" ht="15" customHeight="1">
      <c r="A87" s="56"/>
      <c r="B87" s="57"/>
      <c r="C87" s="10">
        <v>2020</v>
      </c>
      <c r="D87" s="26">
        <f>G87+F87+E87</f>
        <v>5.5</v>
      </c>
      <c r="E87" s="25"/>
      <c r="F87" s="25"/>
      <c r="G87" s="26">
        <v>5.5</v>
      </c>
      <c r="H87" s="9"/>
      <c r="I87" s="53"/>
      <c r="J87" s="62"/>
    </row>
    <row r="88" spans="1:10" ht="15" customHeight="1">
      <c r="A88" s="58"/>
      <c r="B88" s="44" t="s">
        <v>23</v>
      </c>
      <c r="C88" s="24">
        <v>2017</v>
      </c>
      <c r="D88" s="28">
        <f t="shared" si="1"/>
        <v>289.76336000000003</v>
      </c>
      <c r="E88" s="27">
        <f aca="true" t="shared" si="4" ref="E88:G90">SUM(E72,E76,E80,E84)</f>
        <v>0</v>
      </c>
      <c r="F88" s="27">
        <f t="shared" si="4"/>
        <v>0</v>
      </c>
      <c r="G88" s="27">
        <f t="shared" si="4"/>
        <v>289.76336000000003</v>
      </c>
      <c r="H88" s="9"/>
      <c r="I88" s="60"/>
      <c r="J88" s="70"/>
    </row>
    <row r="89" spans="1:10" ht="15" customHeight="1">
      <c r="A89" s="58"/>
      <c r="B89" s="45"/>
      <c r="C89" s="24">
        <v>2018</v>
      </c>
      <c r="D89" s="28">
        <f t="shared" si="1"/>
        <v>323.4</v>
      </c>
      <c r="E89" s="27">
        <f t="shared" si="4"/>
        <v>0</v>
      </c>
      <c r="F89" s="27">
        <f t="shared" si="4"/>
        <v>0</v>
      </c>
      <c r="G89" s="27">
        <f t="shared" si="4"/>
        <v>323.4</v>
      </c>
      <c r="H89" s="9"/>
      <c r="I89" s="60"/>
      <c r="J89" s="70"/>
    </row>
    <row r="90" spans="1:10" ht="15" customHeight="1">
      <c r="A90" s="58"/>
      <c r="B90" s="45"/>
      <c r="C90" s="24">
        <v>2019</v>
      </c>
      <c r="D90" s="28">
        <f t="shared" si="1"/>
        <v>323.4</v>
      </c>
      <c r="E90" s="27">
        <f t="shared" si="4"/>
        <v>0</v>
      </c>
      <c r="F90" s="27">
        <f t="shared" si="4"/>
        <v>0</v>
      </c>
      <c r="G90" s="27">
        <f t="shared" si="4"/>
        <v>323.4</v>
      </c>
      <c r="H90" s="9"/>
      <c r="I90" s="60"/>
      <c r="J90" s="70"/>
    </row>
    <row r="91" spans="1:10" ht="15" customHeight="1">
      <c r="A91" s="59"/>
      <c r="B91" s="46"/>
      <c r="C91" s="24">
        <v>2020</v>
      </c>
      <c r="D91" s="28">
        <f>G91+F91+E91</f>
        <v>323.4</v>
      </c>
      <c r="E91" s="27">
        <f>E75+E79+E83+E87</f>
        <v>0</v>
      </c>
      <c r="F91" s="27">
        <f>F75+F79+F83+F87</f>
        <v>0</v>
      </c>
      <c r="G91" s="27">
        <f>G75+G79+G83+G87</f>
        <v>323.4</v>
      </c>
      <c r="H91" s="9"/>
      <c r="I91" s="60"/>
      <c r="J91" s="71"/>
    </row>
    <row r="92" spans="1:10" ht="15" customHeight="1">
      <c r="A92" s="55">
        <v>9</v>
      </c>
      <c r="B92" s="55" t="s">
        <v>41</v>
      </c>
      <c r="C92" s="10">
        <v>2017</v>
      </c>
      <c r="D92" s="26">
        <f aca="true" t="shared" si="5" ref="D92:D102">F92+G92+E92</f>
        <v>104.194</v>
      </c>
      <c r="E92" s="25"/>
      <c r="F92" s="25"/>
      <c r="G92" s="26">
        <v>104.194</v>
      </c>
      <c r="H92" s="9"/>
      <c r="I92" s="52" t="s">
        <v>20</v>
      </c>
      <c r="J92" s="61" t="s">
        <v>39</v>
      </c>
    </row>
    <row r="93" spans="1:10" ht="15" customHeight="1">
      <c r="A93" s="56"/>
      <c r="B93" s="56"/>
      <c r="C93" s="10">
        <v>2018</v>
      </c>
      <c r="D93" s="26">
        <f t="shared" si="5"/>
        <v>110</v>
      </c>
      <c r="E93" s="25"/>
      <c r="F93" s="25"/>
      <c r="G93" s="26">
        <v>110</v>
      </c>
      <c r="H93" s="9"/>
      <c r="I93" s="53"/>
      <c r="J93" s="62"/>
    </row>
    <row r="94" spans="1:10" ht="15" customHeight="1">
      <c r="A94" s="56"/>
      <c r="B94" s="56"/>
      <c r="C94" s="10">
        <v>2019</v>
      </c>
      <c r="D94" s="26">
        <f t="shared" si="5"/>
        <v>110</v>
      </c>
      <c r="E94" s="25"/>
      <c r="F94" s="25"/>
      <c r="G94" s="26">
        <v>110</v>
      </c>
      <c r="H94" s="9"/>
      <c r="I94" s="53"/>
      <c r="J94" s="62"/>
    </row>
    <row r="95" spans="1:10" ht="15" customHeight="1">
      <c r="A95" s="56"/>
      <c r="B95" s="56"/>
      <c r="C95" s="10">
        <v>2020</v>
      </c>
      <c r="D95" s="26">
        <f>G95+F95+E95</f>
        <v>110</v>
      </c>
      <c r="E95" s="25"/>
      <c r="F95" s="25"/>
      <c r="G95" s="26">
        <v>110</v>
      </c>
      <c r="H95" s="9"/>
      <c r="I95" s="54"/>
      <c r="J95" s="62"/>
    </row>
    <row r="96" spans="1:10" ht="15" customHeight="1">
      <c r="A96" s="56"/>
      <c r="B96" s="56"/>
      <c r="C96" s="10">
        <v>2017</v>
      </c>
      <c r="D96" s="26">
        <f t="shared" si="5"/>
        <v>23.7888</v>
      </c>
      <c r="E96" s="25"/>
      <c r="F96" s="25"/>
      <c r="G96" s="26">
        <v>23.7888</v>
      </c>
      <c r="H96" s="9"/>
      <c r="I96" s="52" t="s">
        <v>10</v>
      </c>
      <c r="J96" s="62"/>
    </row>
    <row r="97" spans="1:10" ht="15" customHeight="1">
      <c r="A97" s="56"/>
      <c r="B97" s="56"/>
      <c r="C97" s="10">
        <v>2018</v>
      </c>
      <c r="D97" s="26">
        <f t="shared" si="5"/>
        <v>26.2</v>
      </c>
      <c r="E97" s="25"/>
      <c r="F97" s="25"/>
      <c r="G97" s="26">
        <v>26.2</v>
      </c>
      <c r="H97" s="9"/>
      <c r="I97" s="53"/>
      <c r="J97" s="62"/>
    </row>
    <row r="98" spans="1:10" ht="15" customHeight="1">
      <c r="A98" s="56"/>
      <c r="B98" s="56"/>
      <c r="C98" s="10">
        <v>2019</v>
      </c>
      <c r="D98" s="26">
        <f t="shared" si="5"/>
        <v>26.2</v>
      </c>
      <c r="E98" s="25"/>
      <c r="F98" s="25"/>
      <c r="G98" s="26">
        <v>26.2</v>
      </c>
      <c r="H98" s="9"/>
      <c r="I98" s="53"/>
      <c r="J98" s="62"/>
    </row>
    <row r="99" spans="1:10" ht="15" customHeight="1">
      <c r="A99" s="56"/>
      <c r="B99" s="56"/>
      <c r="C99" s="10">
        <v>2020</v>
      </c>
      <c r="D99" s="26">
        <f>G99+F99+E99</f>
        <v>26.2</v>
      </c>
      <c r="E99" s="25"/>
      <c r="F99" s="25"/>
      <c r="G99" s="26">
        <v>26.2</v>
      </c>
      <c r="H99" s="9"/>
      <c r="I99" s="54"/>
      <c r="J99" s="62"/>
    </row>
    <row r="100" spans="1:10" ht="15" customHeight="1">
      <c r="A100" s="56"/>
      <c r="B100" s="56"/>
      <c r="C100" s="10">
        <v>2017</v>
      </c>
      <c r="D100" s="26">
        <f t="shared" si="5"/>
        <v>24.072</v>
      </c>
      <c r="E100" s="25"/>
      <c r="F100" s="25"/>
      <c r="G100" s="26">
        <v>24.072</v>
      </c>
      <c r="H100" s="9"/>
      <c r="I100" s="52" t="s">
        <v>21</v>
      </c>
      <c r="J100" s="62"/>
    </row>
    <row r="101" spans="1:10" ht="15" customHeight="1">
      <c r="A101" s="56"/>
      <c r="B101" s="56"/>
      <c r="C101" s="10">
        <v>2018</v>
      </c>
      <c r="D101" s="26">
        <f>F101+G101+E101</f>
        <v>56.4</v>
      </c>
      <c r="E101" s="25"/>
      <c r="F101" s="25"/>
      <c r="G101" s="26">
        <v>56.4</v>
      </c>
      <c r="H101" s="9"/>
      <c r="I101" s="53"/>
      <c r="J101" s="62"/>
    </row>
    <row r="102" spans="1:10" ht="15" customHeight="1">
      <c r="A102" s="56"/>
      <c r="B102" s="56"/>
      <c r="C102" s="10">
        <v>2019</v>
      </c>
      <c r="D102" s="26">
        <f t="shared" si="5"/>
        <v>56.4</v>
      </c>
      <c r="E102" s="25"/>
      <c r="F102" s="25"/>
      <c r="G102" s="26">
        <v>56.4</v>
      </c>
      <c r="H102" s="9"/>
      <c r="I102" s="53"/>
      <c r="J102" s="62"/>
    </row>
    <row r="103" spans="1:10" ht="15" customHeight="1">
      <c r="A103" s="56"/>
      <c r="B103" s="56"/>
      <c r="C103" s="10">
        <v>2020</v>
      </c>
      <c r="D103" s="26">
        <f>G103+F103+E103</f>
        <v>56.4</v>
      </c>
      <c r="E103" s="25"/>
      <c r="F103" s="25"/>
      <c r="G103" s="26">
        <v>56.4</v>
      </c>
      <c r="H103" s="9"/>
      <c r="I103" s="54"/>
      <c r="J103" s="62"/>
    </row>
    <row r="104" spans="1:10" ht="15" customHeight="1">
      <c r="A104" s="56"/>
      <c r="B104" s="56"/>
      <c r="C104" s="10">
        <v>2017</v>
      </c>
      <c r="D104" s="26">
        <f>F104+G104+E105</f>
        <v>56.0736</v>
      </c>
      <c r="E104" s="42"/>
      <c r="F104" s="25"/>
      <c r="G104" s="26">
        <v>56.0736</v>
      </c>
      <c r="H104" s="9"/>
      <c r="I104" s="52" t="s">
        <v>15</v>
      </c>
      <c r="J104" s="62"/>
    </row>
    <row r="105" spans="1:10" ht="15" customHeight="1">
      <c r="A105" s="56"/>
      <c r="B105" s="56"/>
      <c r="C105" s="10">
        <v>2018</v>
      </c>
      <c r="D105" s="26">
        <f>F105+G105+E106</f>
        <v>56.1</v>
      </c>
      <c r="E105" s="25"/>
      <c r="F105" s="25"/>
      <c r="G105" s="26">
        <v>56.1</v>
      </c>
      <c r="H105" s="9"/>
      <c r="I105" s="53"/>
      <c r="J105" s="62"/>
    </row>
    <row r="106" spans="1:10" ht="15" customHeight="1">
      <c r="A106" s="56"/>
      <c r="B106" s="56"/>
      <c r="C106" s="10">
        <v>2019</v>
      </c>
      <c r="D106" s="26">
        <f>E106+F106+G106</f>
        <v>56.1</v>
      </c>
      <c r="E106" s="25"/>
      <c r="F106" s="25"/>
      <c r="G106" s="26">
        <v>56.1</v>
      </c>
      <c r="H106" s="9"/>
      <c r="I106" s="53"/>
      <c r="J106" s="62"/>
    </row>
    <row r="107" spans="1:10" ht="15" customHeight="1">
      <c r="A107" s="56"/>
      <c r="B107" s="57"/>
      <c r="C107" s="10">
        <v>2020</v>
      </c>
      <c r="D107" s="26">
        <f>G107+F107+E107</f>
        <v>56.1</v>
      </c>
      <c r="E107" s="25"/>
      <c r="F107" s="25"/>
      <c r="G107" s="26">
        <v>56.1</v>
      </c>
      <c r="H107" s="9"/>
      <c r="I107" s="54"/>
      <c r="J107" s="62"/>
    </row>
    <row r="108" spans="1:10" ht="15" customHeight="1">
      <c r="A108" s="58"/>
      <c r="B108" s="44" t="s">
        <v>23</v>
      </c>
      <c r="C108" s="24">
        <v>2017</v>
      </c>
      <c r="D108" s="28">
        <f>F108+G108+E108</f>
        <v>208.1284</v>
      </c>
      <c r="E108" s="27">
        <f>SUM(E92+E96+E100+E105)</f>
        <v>0</v>
      </c>
      <c r="F108" s="27">
        <f>SUM(F92+F96+F100+F104)</f>
        <v>0</v>
      </c>
      <c r="G108" s="28">
        <f>SUM(G92+G96+G100+G104)</f>
        <v>208.1284</v>
      </c>
      <c r="H108" s="9"/>
      <c r="I108" s="52"/>
      <c r="J108" s="68"/>
    </row>
    <row r="109" spans="1:10" ht="15" customHeight="1">
      <c r="A109" s="58"/>
      <c r="B109" s="45"/>
      <c r="C109" s="24">
        <v>2018</v>
      </c>
      <c r="D109" s="28">
        <f>F109+G109+E109</f>
        <v>248.7</v>
      </c>
      <c r="E109" s="27">
        <f>SUM(E93+E97+E101+E106)</f>
        <v>0</v>
      </c>
      <c r="F109" s="27">
        <f>SUM(F93+F97+F101+F105)</f>
        <v>0</v>
      </c>
      <c r="G109" s="28">
        <f>SUM(G93,G97,G101,G105)</f>
        <v>248.7</v>
      </c>
      <c r="H109" s="9"/>
      <c r="I109" s="53"/>
      <c r="J109" s="68"/>
    </row>
    <row r="110" spans="1:10" ht="15" customHeight="1">
      <c r="A110" s="58"/>
      <c r="B110" s="45"/>
      <c r="C110" s="24">
        <v>2019</v>
      </c>
      <c r="D110" s="28">
        <f>F110+G110+E110</f>
        <v>248.7</v>
      </c>
      <c r="E110" s="27">
        <f>SUM(E94+E98+E102+E106)</f>
        <v>0</v>
      </c>
      <c r="F110" s="27">
        <f>SUM(F94+F98+F102+F106)</f>
        <v>0</v>
      </c>
      <c r="G110" s="28">
        <f>SUM(G94,G98,G102,G106)</f>
        <v>248.7</v>
      </c>
      <c r="H110" s="9"/>
      <c r="I110" s="53"/>
      <c r="J110" s="68"/>
    </row>
    <row r="111" spans="1:10" ht="15" customHeight="1">
      <c r="A111" s="59"/>
      <c r="B111" s="46"/>
      <c r="C111" s="24">
        <v>2020</v>
      </c>
      <c r="D111" s="28">
        <f>G111+F111+E111</f>
        <v>248.7</v>
      </c>
      <c r="E111" s="27">
        <f>E95+E99+E103+E107</f>
        <v>0</v>
      </c>
      <c r="F111" s="27">
        <f>F95+F99+F103+F107</f>
        <v>0</v>
      </c>
      <c r="G111" s="28">
        <f>G95+G99+G103+G107</f>
        <v>248.7</v>
      </c>
      <c r="H111" s="9"/>
      <c r="I111" s="54"/>
      <c r="J111" s="69"/>
    </row>
    <row r="112" spans="1:10" ht="28.5" customHeight="1">
      <c r="A112" s="51" t="s">
        <v>28</v>
      </c>
      <c r="B112" s="51"/>
      <c r="C112" s="51"/>
      <c r="D112" s="51"/>
      <c r="E112" s="51"/>
      <c r="F112" s="51"/>
      <c r="G112" s="51"/>
      <c r="H112" s="51"/>
      <c r="I112" s="51"/>
      <c r="J112" s="51"/>
    </row>
    <row r="113" spans="1:10" ht="30" customHeight="1">
      <c r="A113" s="55">
        <v>10</v>
      </c>
      <c r="B113" s="55" t="s">
        <v>35</v>
      </c>
      <c r="C113" s="10">
        <v>2017</v>
      </c>
      <c r="D113" s="26">
        <f>F113+G113+E113</f>
        <v>153.935</v>
      </c>
      <c r="E113" s="25"/>
      <c r="F113" s="25"/>
      <c r="G113" s="26">
        <v>153.935</v>
      </c>
      <c r="H113" s="9"/>
      <c r="I113" s="52" t="s">
        <v>42</v>
      </c>
      <c r="J113" s="75" t="s">
        <v>13</v>
      </c>
    </row>
    <row r="114" spans="1:10" ht="30" customHeight="1">
      <c r="A114" s="56"/>
      <c r="B114" s="56"/>
      <c r="C114" s="10">
        <v>2018</v>
      </c>
      <c r="D114" s="26">
        <f>F114+G114+E114</f>
        <v>81.8</v>
      </c>
      <c r="E114" s="25"/>
      <c r="F114" s="25"/>
      <c r="G114" s="26">
        <v>81.8</v>
      </c>
      <c r="H114" s="9"/>
      <c r="I114" s="53"/>
      <c r="J114" s="76"/>
    </row>
    <row r="115" spans="1:10" ht="30" customHeight="1">
      <c r="A115" s="56"/>
      <c r="B115" s="56"/>
      <c r="C115" s="10">
        <v>2019</v>
      </c>
      <c r="D115" s="26">
        <f>F115+G115+E115</f>
        <v>81.8</v>
      </c>
      <c r="E115" s="25"/>
      <c r="F115" s="25"/>
      <c r="G115" s="26">
        <v>81.8</v>
      </c>
      <c r="H115" s="9"/>
      <c r="I115" s="53"/>
      <c r="J115" s="76"/>
    </row>
    <row r="116" spans="1:10" ht="30" customHeight="1">
      <c r="A116" s="57"/>
      <c r="B116" s="57"/>
      <c r="C116" s="10">
        <v>2020</v>
      </c>
      <c r="D116" s="26">
        <f>G116+F116+E116</f>
        <v>81.8</v>
      </c>
      <c r="E116" s="25"/>
      <c r="F116" s="25"/>
      <c r="G116" s="26">
        <v>81.8</v>
      </c>
      <c r="H116" s="9"/>
      <c r="I116" s="54"/>
      <c r="J116" s="77"/>
    </row>
    <row r="117" spans="1:10" ht="19.5" customHeight="1">
      <c r="A117" s="17">
        <v>11</v>
      </c>
      <c r="B117" s="21" t="s">
        <v>22</v>
      </c>
      <c r="C117" s="10">
        <v>2017</v>
      </c>
      <c r="D117" s="43">
        <f>E117+F117+G117</f>
        <v>2131.384</v>
      </c>
      <c r="E117" s="43">
        <f aca="true" t="shared" si="6" ref="E117:G119">E18+E88+E23+E64+E44+E108+E68+E113+E14+E10</f>
        <v>0</v>
      </c>
      <c r="F117" s="43">
        <f t="shared" si="6"/>
        <v>0</v>
      </c>
      <c r="G117" s="43">
        <f t="shared" si="6"/>
        <v>2131.384</v>
      </c>
      <c r="H117" s="1"/>
      <c r="I117" s="11"/>
      <c r="J117" s="4"/>
    </row>
    <row r="118" spans="1:10" ht="19.5" customHeight="1">
      <c r="A118" s="15"/>
      <c r="B118" s="15"/>
      <c r="C118" s="10">
        <v>2018</v>
      </c>
      <c r="D118" s="43">
        <f>E118+F118+G118</f>
        <v>2106.8</v>
      </c>
      <c r="E118" s="43">
        <f t="shared" si="6"/>
        <v>0</v>
      </c>
      <c r="F118" s="43">
        <f t="shared" si="6"/>
        <v>0</v>
      </c>
      <c r="G118" s="43">
        <f t="shared" si="6"/>
        <v>2106.8</v>
      </c>
      <c r="H118" s="1"/>
      <c r="I118" s="12"/>
      <c r="J118" s="5"/>
    </row>
    <row r="119" spans="1:10" ht="19.5" customHeight="1">
      <c r="A119" s="15"/>
      <c r="B119" s="15"/>
      <c r="C119" s="10">
        <v>2019</v>
      </c>
      <c r="D119" s="43">
        <f>E119+F119+G119</f>
        <v>2019.3000000000002</v>
      </c>
      <c r="E119" s="43">
        <f t="shared" si="6"/>
        <v>0</v>
      </c>
      <c r="F119" s="43">
        <f t="shared" si="6"/>
        <v>0</v>
      </c>
      <c r="G119" s="43">
        <f t="shared" si="6"/>
        <v>2019.3000000000002</v>
      </c>
      <c r="H119" s="1"/>
      <c r="I119" s="12"/>
      <c r="J119" s="5"/>
    </row>
    <row r="120" spans="1:10" ht="19.5" customHeight="1">
      <c r="A120" s="15"/>
      <c r="B120" s="15"/>
      <c r="C120" s="10">
        <v>2020</v>
      </c>
      <c r="D120" s="43">
        <f>G120+F120+E120</f>
        <v>2019.3000000000002</v>
      </c>
      <c r="E120" s="43">
        <f>E13+E17+E21+E26+E47+E67+E71+E91+E111+E116</f>
        <v>0</v>
      </c>
      <c r="F120" s="43">
        <f>F13+F17+F21+F47+F67+F71+F91+F111+F116</f>
        <v>0</v>
      </c>
      <c r="G120" s="43">
        <f>G13+G17+G21+G26+G47+G67+G71+G91+G111+G116</f>
        <v>2019.3000000000002</v>
      </c>
      <c r="H120" s="1"/>
      <c r="I120" s="12"/>
      <c r="J120" s="5"/>
    </row>
    <row r="121" spans="1:10" ht="19.5" customHeight="1">
      <c r="A121" s="14"/>
      <c r="B121" s="16"/>
      <c r="C121" s="22" t="s">
        <v>52</v>
      </c>
      <c r="D121" s="43">
        <f>G121+F121+E121</f>
        <v>8276.784</v>
      </c>
      <c r="E121" s="23">
        <f>E117+E118+E119</f>
        <v>0</v>
      </c>
      <c r="F121" s="23">
        <f>F117+F118+F119</f>
        <v>0</v>
      </c>
      <c r="G121" s="23">
        <f>G117+G118+G119+G120</f>
        <v>8276.784</v>
      </c>
      <c r="H121" s="1"/>
      <c r="I121" s="13"/>
      <c r="J121" s="6"/>
    </row>
    <row r="122" spans="1:10" ht="15" customHeight="1">
      <c r="A122" s="29"/>
      <c r="B122" s="30"/>
      <c r="C122" s="31"/>
      <c r="D122" s="37"/>
      <c r="E122" s="32"/>
      <c r="F122" s="32"/>
      <c r="G122" s="32"/>
      <c r="H122" s="33"/>
      <c r="I122" s="34"/>
      <c r="J122" s="33"/>
    </row>
    <row r="123" spans="1:10" ht="15" customHeight="1">
      <c r="A123" s="35" t="s">
        <v>45</v>
      </c>
      <c r="B123" s="30"/>
      <c r="C123" s="31"/>
      <c r="D123" s="37"/>
      <c r="E123" s="32"/>
      <c r="F123" s="32"/>
      <c r="G123" s="32"/>
      <c r="H123" s="33"/>
      <c r="I123" s="34"/>
      <c r="J123" s="18"/>
    </row>
    <row r="124" spans="1:10" ht="15.75">
      <c r="A124" s="35" t="s">
        <v>46</v>
      </c>
      <c r="B124" s="38"/>
      <c r="C124" s="38"/>
      <c r="D124" s="38"/>
      <c r="E124" s="38"/>
      <c r="F124" s="38"/>
      <c r="G124" s="38"/>
      <c r="H124" s="38"/>
      <c r="I124" s="38"/>
      <c r="J124" s="38"/>
    </row>
    <row r="125" spans="1:10" ht="15.75">
      <c r="A125" s="35" t="s">
        <v>47</v>
      </c>
      <c r="B125" s="38"/>
      <c r="C125" s="38"/>
      <c r="D125" s="38"/>
      <c r="E125" s="38"/>
      <c r="F125" s="38"/>
      <c r="G125" s="38"/>
      <c r="H125" s="38"/>
      <c r="I125" s="38"/>
      <c r="J125" s="18"/>
    </row>
    <row r="126" spans="1:10" ht="15.75">
      <c r="A126" s="35" t="s">
        <v>48</v>
      </c>
      <c r="B126" s="38"/>
      <c r="C126" s="38"/>
      <c r="D126" s="38"/>
      <c r="E126" s="38"/>
      <c r="F126" s="38"/>
      <c r="G126" s="38"/>
      <c r="H126" s="38"/>
      <c r="I126" s="38"/>
      <c r="J126" s="18"/>
    </row>
    <row r="127" spans="1:10" ht="10.5" customHeight="1">
      <c r="A127" s="18"/>
      <c r="B127" s="38"/>
      <c r="C127" s="38"/>
      <c r="D127" s="38"/>
      <c r="E127" s="38"/>
      <c r="F127" s="38"/>
      <c r="G127" s="38"/>
      <c r="H127" s="38"/>
      <c r="I127" s="38"/>
      <c r="J127" s="38"/>
    </row>
    <row r="128" spans="1:10" ht="15.75">
      <c r="A128" s="18"/>
      <c r="B128" s="38"/>
      <c r="C128" s="38"/>
      <c r="D128" s="38"/>
      <c r="E128" s="38"/>
      <c r="F128" s="38"/>
      <c r="G128" s="38"/>
      <c r="H128" s="38"/>
      <c r="I128" s="38"/>
      <c r="J128" s="18"/>
    </row>
    <row r="129" spans="1:10" ht="15.75">
      <c r="A129" s="18"/>
      <c r="B129" s="35" t="s">
        <v>49</v>
      </c>
      <c r="C129" s="38"/>
      <c r="D129" s="38"/>
      <c r="E129" s="38"/>
      <c r="F129" s="38"/>
      <c r="G129" s="38"/>
      <c r="H129" s="38" t="s">
        <v>50</v>
      </c>
      <c r="I129" s="38"/>
      <c r="J129" s="18"/>
    </row>
    <row r="130" ht="12" customHeight="1">
      <c r="A130" s="18"/>
    </row>
    <row r="131" spans="1:10" ht="15.75">
      <c r="A131" s="18"/>
      <c r="J131" s="18"/>
    </row>
    <row r="132" ht="9.75" customHeight="1">
      <c r="A132" s="18"/>
    </row>
    <row r="133" ht="9.75" customHeight="1">
      <c r="A133" s="18"/>
    </row>
    <row r="134" spans="1:10" ht="15.75">
      <c r="A134" s="18"/>
      <c r="J134" s="18"/>
    </row>
    <row r="135" spans="1:10" ht="12" customHeight="1">
      <c r="A135" s="19"/>
      <c r="J135" s="20"/>
    </row>
    <row r="136" spans="1:10" ht="15.75">
      <c r="A136" s="18"/>
      <c r="J136" s="18"/>
    </row>
  </sheetData>
  <sheetProtection/>
  <mergeCells count="85">
    <mergeCell ref="A113:A116"/>
    <mergeCell ref="B113:B116"/>
    <mergeCell ref="I113:I116"/>
    <mergeCell ref="J113:J116"/>
    <mergeCell ref="A44:A47"/>
    <mergeCell ref="A28:A43"/>
    <mergeCell ref="A64:A67"/>
    <mergeCell ref="B64:B67"/>
    <mergeCell ref="I48:I51"/>
    <mergeCell ref="I52:I55"/>
    <mergeCell ref="I56:I59"/>
    <mergeCell ref="I60:I63"/>
    <mergeCell ref="I64:I67"/>
    <mergeCell ref="B48:B63"/>
    <mergeCell ref="I36:I39"/>
    <mergeCell ref="I40:I43"/>
    <mergeCell ref="B28:B43"/>
    <mergeCell ref="I44:I47"/>
    <mergeCell ref="J28:J43"/>
    <mergeCell ref="J44:J47"/>
    <mergeCell ref="B44:B47"/>
    <mergeCell ref="A23:A26"/>
    <mergeCell ref="B23:B26"/>
    <mergeCell ref="I23:I26"/>
    <mergeCell ref="J23:J26"/>
    <mergeCell ref="I28:I31"/>
    <mergeCell ref="I32:I35"/>
    <mergeCell ref="A27:J27"/>
    <mergeCell ref="A10:A13"/>
    <mergeCell ref="B10:B13"/>
    <mergeCell ref="I10:I13"/>
    <mergeCell ref="J10:J13"/>
    <mergeCell ref="A14:A17"/>
    <mergeCell ref="B14:B17"/>
    <mergeCell ref="I14:I17"/>
    <mergeCell ref="J14:J17"/>
    <mergeCell ref="J88:J91"/>
    <mergeCell ref="J64:J67"/>
    <mergeCell ref="A68:A71"/>
    <mergeCell ref="B68:B71"/>
    <mergeCell ref="I68:I71"/>
    <mergeCell ref="J68:J71"/>
    <mergeCell ref="B72:B87"/>
    <mergeCell ref="I80:I83"/>
    <mergeCell ref="I76:I79"/>
    <mergeCell ref="A112:J112"/>
    <mergeCell ref="A18:A21"/>
    <mergeCell ref="B18:B21"/>
    <mergeCell ref="I72:I75"/>
    <mergeCell ref="J92:J107"/>
    <mergeCell ref="J108:J111"/>
    <mergeCell ref="I92:I95"/>
    <mergeCell ref="I96:I99"/>
    <mergeCell ref="J48:J63"/>
    <mergeCell ref="A72:A87"/>
    <mergeCell ref="A108:A111"/>
    <mergeCell ref="J18:J21"/>
    <mergeCell ref="D4:D6"/>
    <mergeCell ref="A8:J8"/>
    <mergeCell ref="A48:A62"/>
    <mergeCell ref="I100:I103"/>
    <mergeCell ref="I104:I107"/>
    <mergeCell ref="I108:I111"/>
    <mergeCell ref="A22:J22"/>
    <mergeCell ref="B88:B91"/>
    <mergeCell ref="E4:G4"/>
    <mergeCell ref="F5:G5"/>
    <mergeCell ref="A9:J9"/>
    <mergeCell ref="I18:I21"/>
    <mergeCell ref="B92:B107"/>
    <mergeCell ref="A92:A107"/>
    <mergeCell ref="A88:A91"/>
    <mergeCell ref="I84:I87"/>
    <mergeCell ref="I88:I91"/>
    <mergeCell ref="J72:J87"/>
    <mergeCell ref="B108:B111"/>
    <mergeCell ref="H1:J1"/>
    <mergeCell ref="A2:J2"/>
    <mergeCell ref="J4:J6"/>
    <mergeCell ref="E5:E6"/>
    <mergeCell ref="A4:A6"/>
    <mergeCell ref="B4:B6"/>
    <mergeCell ref="H4:H6"/>
    <mergeCell ref="I4:I6"/>
    <mergeCell ref="C4:C6"/>
  </mergeCells>
  <printOptions/>
  <pageMargins left="1.1811023622047245" right="0.3937007874015748" top="1.1811023622047245" bottom="0.3937007874015748" header="0" footer="0"/>
  <pageSetup horizontalDpi="600" verticalDpi="600" orientation="landscape" paperSize="9" scale="69" r:id="rId1"/>
  <rowBreaks count="3" manualBreakCount="3">
    <brk id="26" max="255" man="1"/>
    <brk id="67" max="255" man="1"/>
    <brk id="11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adm30</dc:creator>
  <cp:keywords/>
  <dc:description/>
  <cp:lastModifiedBy>User</cp:lastModifiedBy>
  <cp:lastPrinted>2018-03-23T11:26:03Z</cp:lastPrinted>
  <dcterms:created xsi:type="dcterms:W3CDTF">2014-09-30T05:36:37Z</dcterms:created>
  <dcterms:modified xsi:type="dcterms:W3CDTF">2018-04-09T07:22:20Z</dcterms:modified>
  <cp:category/>
  <cp:version/>
  <cp:contentType/>
  <cp:contentStatus/>
</cp:coreProperties>
</file>