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2" windowHeight="123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'Лист1'!$A$1:$I$90</definedName>
  </definedNames>
  <calcPr fullCalcOnLoad="1"/>
</workbook>
</file>

<file path=xl/sharedStrings.xml><?xml version="1.0" encoding="utf-8"?>
<sst xmlns="http://schemas.openxmlformats.org/spreadsheetml/2006/main" count="60" uniqueCount="51">
  <si>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</si>
  <si>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</si>
  <si>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</si>
  <si>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</si>
  <si>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</si>
  <si>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</si>
  <si>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</si>
  <si>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</si>
  <si>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</si>
  <si>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</si>
  <si>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</si>
  <si>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</si>
  <si>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</si>
  <si>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</si>
  <si>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</si>
  <si>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</si>
  <si>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</si>
  <si>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</si>
  <si>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</si>
  <si>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</si>
  <si>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</si>
  <si>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</si>
  <si>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</si>
  <si>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</si>
  <si>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</si>
  <si>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</si>
  <si>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</si>
  <si>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</si>
  <si>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</si>
  <si>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</si>
  <si>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</si>
  <si>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</si>
  <si>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</si>
  <si>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</si>
  <si>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</si>
  <si>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</si>
  <si>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</si>
  <si>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</si>
  <si>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</si>
  <si>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</si>
  <si>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</si>
  <si>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3.3. Ремонт наружных сетей холодного водоснабжения от ВК-50 до многоквартирного дома № 33 3 квартала ЗАТО г. Радужный Владимирской области</t>
  </si>
  <si>
    <t>3.5. Техническое диагностирование и экспертиза промышленной безопасности газопровода высокого давления ГРС-2 с. Спасское - ГРП г. Радужный Владимирской области</t>
  </si>
  <si>
    <t>А.И. Дубова</t>
  </si>
  <si>
    <t>3-42-95</t>
  </si>
  <si>
    <t>3.4. Актуализация схемы водоснабжения и водоотведения, теплоснабжения</t>
  </si>
  <si>
    <t>3.6. Замена запорной арматуры на газопроводе с. Спасское-ГРП г.Радужный Владимирской области</t>
  </si>
  <si>
    <t xml:space="preserve">2.1. Текущий ремонт КЛЭП 10 кВТ от ТП-15-12 до ТП-15-22 , от трансформаторной подстанции ПС-110кВ «Радуга»(шкаф №2) до ЦРП-8 (камера №12)(участок №1 длиной 2х420м; участок №2 длиной 2х170м) </t>
  </si>
  <si>
    <t>2017-2022</t>
  </si>
  <si>
    <t>к муниципальной программе «Энергосбережение и повышение надежности энергоснабжения в топливно-энергетическом комплексе ЗАТО г. Радужный Владимирской области»</t>
  </si>
  <si>
    <t>Приложение № 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</si>
</sst>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0.0000"/>
    <numFmt numFmtId="183" formatCode="0.00000"/>
    <numFmt numFmtId="184" formatCode="#,##0.00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84" fontId="3" fillId="0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83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right" wrapText="1"/>
    </xf>
    <xf numFmtId="183" fontId="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183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view="pageBreakPreview" zoomScale="60" workbookViewId="0" topLeftCell="A1">
      <selection activeCell="A9" sqref="A9:I9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5.28125" style="1" customWidth="1"/>
    <col min="10" max="10" width="10.140625" style="0" bestFit="1" customWidth="1"/>
  </cols>
  <sheetData>
    <row r="1" spans="1:9" ht="15" customHeight="1">
      <c r="A1" s="3"/>
      <c r="B1" s="3"/>
      <c r="C1" s="3"/>
      <c r="D1" s="3"/>
      <c r="E1" s="60" t="s">
        <v>50</v>
      </c>
      <c r="F1" s="60"/>
      <c r="G1" s="60"/>
      <c r="H1" s="60"/>
      <c r="I1" s="60"/>
    </row>
    <row r="2" spans="1:9" ht="52.5" customHeight="1">
      <c r="A2" s="3"/>
      <c r="B2" s="3"/>
      <c r="C2" s="3"/>
      <c r="D2" s="3"/>
      <c r="E2" s="61" t="s">
        <v>49</v>
      </c>
      <c r="F2" s="61"/>
      <c r="G2" s="61"/>
      <c r="H2" s="61"/>
      <c r="I2" s="61"/>
    </row>
    <row r="3" spans="1:9" ht="18">
      <c r="A3" s="3"/>
      <c r="B3" s="3"/>
      <c r="C3" s="3"/>
      <c r="D3" s="3"/>
      <c r="E3" s="3"/>
      <c r="F3" s="3"/>
      <c r="G3" s="19"/>
      <c r="H3" s="19"/>
      <c r="I3" s="19"/>
    </row>
    <row r="4" spans="1:9" ht="36" customHeight="1">
      <c r="A4" s="65" t="s">
        <v>24</v>
      </c>
      <c r="B4" s="65"/>
      <c r="C4" s="65"/>
      <c r="D4" s="65"/>
      <c r="E4" s="65"/>
      <c r="F4" s="65"/>
      <c r="G4" s="65"/>
      <c r="H4" s="65"/>
      <c r="I4" s="65"/>
    </row>
    <row r="5" spans="1:9" ht="1.5" customHeight="1" hidden="1">
      <c r="A5" s="66"/>
      <c r="B5" s="66"/>
      <c r="C5" s="66"/>
      <c r="D5" s="66"/>
      <c r="E5" s="66"/>
      <c r="F5" s="66"/>
      <c r="G5" s="66"/>
      <c r="H5" s="66"/>
      <c r="I5" s="66"/>
    </row>
    <row r="6" spans="1:9" ht="21" customHeight="1">
      <c r="A6" s="58" t="s">
        <v>0</v>
      </c>
      <c r="B6" s="58" t="s">
        <v>1</v>
      </c>
      <c r="C6" s="58" t="s">
        <v>4</v>
      </c>
      <c r="D6" s="58" t="s">
        <v>6</v>
      </c>
      <c r="E6" s="58"/>
      <c r="F6" s="58"/>
      <c r="G6" s="58" t="s">
        <v>9</v>
      </c>
      <c r="H6" s="58" t="s">
        <v>2</v>
      </c>
      <c r="I6" s="58" t="s">
        <v>3</v>
      </c>
    </row>
    <row r="7" spans="1:9" ht="23.25" customHeight="1">
      <c r="A7" s="58"/>
      <c r="B7" s="58"/>
      <c r="C7" s="58"/>
      <c r="D7" s="58" t="s">
        <v>7</v>
      </c>
      <c r="E7" s="58" t="s">
        <v>8</v>
      </c>
      <c r="F7" s="59"/>
      <c r="G7" s="58"/>
      <c r="H7" s="58"/>
      <c r="I7" s="58"/>
    </row>
    <row r="8" spans="1:9" ht="52.5">
      <c r="A8" s="58"/>
      <c r="B8" s="58"/>
      <c r="C8" s="58"/>
      <c r="D8" s="59"/>
      <c r="E8" s="6" t="s">
        <v>10</v>
      </c>
      <c r="F8" s="6" t="s">
        <v>11</v>
      </c>
      <c r="G8" s="58"/>
      <c r="H8" s="58"/>
      <c r="I8" s="58"/>
    </row>
    <row r="9" spans="1:9" ht="18" customHeight="1">
      <c r="A9" s="50" t="s">
        <v>18</v>
      </c>
      <c r="B9" s="50"/>
      <c r="C9" s="50"/>
      <c r="D9" s="50"/>
      <c r="E9" s="50"/>
      <c r="F9" s="50"/>
      <c r="G9" s="50"/>
      <c r="H9" s="50"/>
      <c r="I9" s="50"/>
    </row>
    <row r="10" spans="1:9" ht="23.25" customHeight="1">
      <c r="A10" s="51" t="s">
        <v>13</v>
      </c>
      <c r="B10" s="51"/>
      <c r="C10" s="51"/>
      <c r="D10" s="51"/>
      <c r="E10" s="51"/>
      <c r="F10" s="51"/>
      <c r="G10" s="51"/>
      <c r="H10" s="51"/>
      <c r="I10" s="51"/>
    </row>
    <row r="11" spans="1:9" ht="19.5" customHeight="1">
      <c r="A11" s="51" t="s">
        <v>14</v>
      </c>
      <c r="B11" s="51"/>
      <c r="C11" s="51"/>
      <c r="D11" s="51"/>
      <c r="E11" s="51"/>
      <c r="F11" s="51"/>
      <c r="G11" s="51"/>
      <c r="H11" s="51"/>
      <c r="I11" s="51"/>
    </row>
    <row r="12" spans="1:9" ht="34.5" customHeight="1">
      <c r="A12" s="38" t="s">
        <v>25</v>
      </c>
      <c r="B12" s="14">
        <v>2017</v>
      </c>
      <c r="C12" s="15">
        <v>257.21298</v>
      </c>
      <c r="D12" s="16"/>
      <c r="E12" s="17"/>
      <c r="F12" s="17">
        <f>C12</f>
        <v>257.21298</v>
      </c>
      <c r="G12" s="5"/>
      <c r="H12" s="41" t="s">
        <v>15</v>
      </c>
      <c r="I12" s="52" t="s">
        <v>21</v>
      </c>
    </row>
    <row r="13" spans="1:10" ht="36.75" customHeight="1">
      <c r="A13" s="39"/>
      <c r="B13" s="14">
        <v>2018</v>
      </c>
      <c r="C13" s="26">
        <v>111.31479</v>
      </c>
      <c r="D13" s="16"/>
      <c r="E13" s="17"/>
      <c r="F13" s="17">
        <f>C13</f>
        <v>111.31479</v>
      </c>
      <c r="G13" s="5"/>
      <c r="H13" s="42"/>
      <c r="I13" s="53"/>
      <c r="J13" s="29"/>
    </row>
    <row r="14" spans="1:9" ht="43.5" customHeight="1">
      <c r="A14" s="39"/>
      <c r="B14" s="14">
        <v>2019</v>
      </c>
      <c r="C14" s="15">
        <v>175.9244</v>
      </c>
      <c r="D14" s="16"/>
      <c r="E14" s="17"/>
      <c r="F14" s="15">
        <f>SUM(C14)</f>
        <v>175.9244</v>
      </c>
      <c r="G14" s="5"/>
      <c r="H14" s="42"/>
      <c r="I14" s="53"/>
    </row>
    <row r="15" spans="1:9" ht="43.5" customHeight="1">
      <c r="A15" s="39"/>
      <c r="B15" s="14">
        <v>2020</v>
      </c>
      <c r="C15" s="15">
        <v>200</v>
      </c>
      <c r="D15" s="16"/>
      <c r="E15" s="17"/>
      <c r="F15" s="17">
        <v>200</v>
      </c>
      <c r="G15" s="5"/>
      <c r="H15" s="42"/>
      <c r="I15" s="53"/>
    </row>
    <row r="16" spans="1:9" ht="43.5" customHeight="1">
      <c r="A16" s="39"/>
      <c r="B16" s="14">
        <v>2021</v>
      </c>
      <c r="C16" s="15">
        <v>200</v>
      </c>
      <c r="D16" s="16"/>
      <c r="E16" s="17"/>
      <c r="F16" s="17">
        <v>200</v>
      </c>
      <c r="G16" s="5"/>
      <c r="H16" s="42"/>
      <c r="I16" s="53"/>
    </row>
    <row r="17" spans="1:9" ht="43.5" customHeight="1">
      <c r="A17" s="40"/>
      <c r="B17" s="14">
        <v>2022</v>
      </c>
      <c r="C17" s="15">
        <v>200</v>
      </c>
      <c r="D17" s="16"/>
      <c r="E17" s="17"/>
      <c r="F17" s="17">
        <v>200</v>
      </c>
      <c r="G17" s="5"/>
      <c r="H17" s="43"/>
      <c r="I17" s="53"/>
    </row>
    <row r="18" spans="1:9" ht="24" customHeight="1">
      <c r="A18" s="44" t="s">
        <v>20</v>
      </c>
      <c r="B18" s="14">
        <v>2017</v>
      </c>
      <c r="C18" s="15">
        <v>39.86038</v>
      </c>
      <c r="D18" s="18"/>
      <c r="E18" s="18"/>
      <c r="F18" s="17">
        <f>C18</f>
        <v>39.86038</v>
      </c>
      <c r="G18" s="5"/>
      <c r="H18" s="47" t="s">
        <v>15</v>
      </c>
      <c r="I18" s="53"/>
    </row>
    <row r="19" spans="1:9" ht="30" customHeight="1">
      <c r="A19" s="45"/>
      <c r="B19" s="14">
        <v>2018</v>
      </c>
      <c r="C19" s="26">
        <v>0</v>
      </c>
      <c r="D19" s="18"/>
      <c r="E19" s="18"/>
      <c r="F19" s="18">
        <f>C19</f>
        <v>0</v>
      </c>
      <c r="G19" s="5"/>
      <c r="H19" s="48"/>
      <c r="I19" s="53"/>
    </row>
    <row r="20" spans="1:9" ht="24.75" customHeight="1">
      <c r="A20" s="45"/>
      <c r="B20" s="14">
        <v>2019</v>
      </c>
      <c r="C20" s="15">
        <f>D20+E20+F20</f>
        <v>0</v>
      </c>
      <c r="D20" s="18"/>
      <c r="E20" s="18"/>
      <c r="F20" s="18">
        <v>0</v>
      </c>
      <c r="G20" s="5"/>
      <c r="H20" s="48"/>
      <c r="I20" s="53"/>
    </row>
    <row r="21" spans="1:9" ht="24.75" customHeight="1">
      <c r="A21" s="45"/>
      <c r="B21" s="14">
        <v>2020</v>
      </c>
      <c r="C21" s="15">
        <v>50</v>
      </c>
      <c r="D21" s="18"/>
      <c r="E21" s="18"/>
      <c r="F21" s="18">
        <v>50</v>
      </c>
      <c r="G21" s="5"/>
      <c r="H21" s="48"/>
      <c r="I21" s="53"/>
    </row>
    <row r="22" spans="1:9" ht="24.75" customHeight="1">
      <c r="A22" s="45"/>
      <c r="B22" s="14">
        <v>2021</v>
      </c>
      <c r="C22" s="15">
        <v>100</v>
      </c>
      <c r="D22" s="18"/>
      <c r="E22" s="18"/>
      <c r="F22" s="18">
        <v>100</v>
      </c>
      <c r="G22" s="5"/>
      <c r="H22" s="48"/>
      <c r="I22" s="53"/>
    </row>
    <row r="23" spans="1:9" ht="24.75" customHeight="1">
      <c r="A23" s="46"/>
      <c r="B23" s="14">
        <v>2022</v>
      </c>
      <c r="C23" s="15">
        <v>100</v>
      </c>
      <c r="D23" s="18"/>
      <c r="E23" s="18"/>
      <c r="F23" s="18">
        <v>100</v>
      </c>
      <c r="G23" s="5"/>
      <c r="H23" s="49"/>
      <c r="I23" s="54"/>
    </row>
    <row r="24" spans="1:9" ht="14.25">
      <c r="A24" s="55" t="s">
        <v>16</v>
      </c>
      <c r="B24" s="13">
        <v>2017</v>
      </c>
      <c r="C24" s="7">
        <f aca="true" t="shared" si="0" ref="C24:C29">D24+E24+F24</f>
        <v>297.07336000000004</v>
      </c>
      <c r="D24" s="7"/>
      <c r="E24" s="7"/>
      <c r="F24" s="7">
        <f>F12+F18</f>
        <v>297.07336000000004</v>
      </c>
      <c r="G24" s="5"/>
      <c r="H24" s="5"/>
      <c r="I24" s="2"/>
    </row>
    <row r="25" spans="1:9" ht="15" customHeight="1">
      <c r="A25" s="56"/>
      <c r="B25" s="13">
        <v>2018</v>
      </c>
      <c r="C25" s="7">
        <f t="shared" si="0"/>
        <v>111.31479</v>
      </c>
      <c r="D25" s="7"/>
      <c r="E25" s="7"/>
      <c r="F25" s="7">
        <f>SUM(F19+F13)</f>
        <v>111.31479</v>
      </c>
      <c r="G25" s="5"/>
      <c r="H25" s="5"/>
      <c r="I25" s="2"/>
    </row>
    <row r="26" spans="1:9" ht="14.25">
      <c r="A26" s="56"/>
      <c r="B26" s="13">
        <v>2019</v>
      </c>
      <c r="C26" s="7">
        <f t="shared" si="0"/>
        <v>175.9244</v>
      </c>
      <c r="D26" s="7"/>
      <c r="E26" s="7"/>
      <c r="F26" s="7">
        <f>SUM(F20+F14)</f>
        <v>175.9244</v>
      </c>
      <c r="G26" s="5"/>
      <c r="H26" s="5"/>
      <c r="I26" s="2"/>
    </row>
    <row r="27" spans="1:9" ht="14.25">
      <c r="A27" s="56"/>
      <c r="B27" s="13">
        <v>2020</v>
      </c>
      <c r="C27" s="7">
        <f t="shared" si="0"/>
        <v>250</v>
      </c>
      <c r="D27" s="7"/>
      <c r="E27" s="7"/>
      <c r="F27" s="7">
        <f>SUM(F21+F15)</f>
        <v>250</v>
      </c>
      <c r="G27" s="5"/>
      <c r="H27" s="5"/>
      <c r="I27" s="2"/>
    </row>
    <row r="28" spans="1:9" ht="14.25">
      <c r="A28" s="56"/>
      <c r="B28" s="13">
        <v>2021</v>
      </c>
      <c r="C28" s="7">
        <f t="shared" si="0"/>
        <v>300</v>
      </c>
      <c r="D28" s="7"/>
      <c r="E28" s="7"/>
      <c r="F28" s="7">
        <f>SUM(F22+F16)</f>
        <v>300</v>
      </c>
      <c r="G28" s="5"/>
      <c r="H28" s="5"/>
      <c r="I28" s="2"/>
    </row>
    <row r="29" spans="1:9" ht="14.25">
      <c r="A29" s="57"/>
      <c r="B29" s="13">
        <v>2022</v>
      </c>
      <c r="C29" s="7">
        <f t="shared" si="0"/>
        <v>300</v>
      </c>
      <c r="D29" s="7"/>
      <c r="E29" s="7"/>
      <c r="F29" s="7">
        <f>SUM(F23+F17)</f>
        <v>300</v>
      </c>
      <c r="G29" s="5"/>
      <c r="H29" s="5"/>
      <c r="I29" s="2"/>
    </row>
    <row r="30" spans="1:9" ht="15" customHeight="1">
      <c r="A30" s="50" t="s">
        <v>27</v>
      </c>
      <c r="B30" s="50"/>
      <c r="C30" s="50"/>
      <c r="D30" s="50"/>
      <c r="E30" s="50"/>
      <c r="F30" s="50"/>
      <c r="G30" s="50"/>
      <c r="H30" s="50"/>
      <c r="I30" s="50"/>
    </row>
    <row r="31" spans="1:9" ht="33.75" customHeight="1">
      <c r="A31" s="51" t="s">
        <v>26</v>
      </c>
      <c r="B31" s="51"/>
      <c r="C31" s="51"/>
      <c r="D31" s="51"/>
      <c r="E31" s="51"/>
      <c r="F31" s="51"/>
      <c r="G31" s="51"/>
      <c r="H31" s="51"/>
      <c r="I31" s="51"/>
    </row>
    <row r="32" spans="1:9" ht="29.25" customHeight="1">
      <c r="A32" s="68" t="s">
        <v>47</v>
      </c>
      <c r="B32" s="14">
        <v>2017</v>
      </c>
      <c r="C32" s="15">
        <v>164.023</v>
      </c>
      <c r="D32" s="15"/>
      <c r="E32" s="20"/>
      <c r="F32" s="20">
        <v>164.023</v>
      </c>
      <c r="G32" s="5"/>
      <c r="H32" s="47" t="s">
        <v>5</v>
      </c>
      <c r="I32" s="41" t="s">
        <v>28</v>
      </c>
    </row>
    <row r="33" spans="1:9" ht="27.75" customHeight="1">
      <c r="A33" s="69"/>
      <c r="B33" s="14">
        <v>2018</v>
      </c>
      <c r="C33" s="15">
        <v>0</v>
      </c>
      <c r="D33" s="15"/>
      <c r="E33" s="20"/>
      <c r="F33" s="20">
        <f>C33</f>
        <v>0</v>
      </c>
      <c r="G33" s="5"/>
      <c r="H33" s="48"/>
      <c r="I33" s="42"/>
    </row>
    <row r="34" spans="1:9" ht="34.5" customHeight="1">
      <c r="A34" s="69"/>
      <c r="B34" s="14">
        <v>2019</v>
      </c>
      <c r="C34" s="15">
        <v>1954.114</v>
      </c>
      <c r="D34" s="15"/>
      <c r="E34" s="20"/>
      <c r="F34" s="15">
        <f>SUM(C34)</f>
        <v>1954.114</v>
      </c>
      <c r="G34" s="5"/>
      <c r="H34" s="48"/>
      <c r="I34" s="42"/>
    </row>
    <row r="35" spans="1:9" ht="34.5" customHeight="1">
      <c r="A35" s="69"/>
      <c r="B35" s="14">
        <v>2020</v>
      </c>
      <c r="C35" s="15">
        <v>1000</v>
      </c>
      <c r="D35" s="15"/>
      <c r="E35" s="20"/>
      <c r="F35" s="15">
        <v>1000</v>
      </c>
      <c r="G35" s="5"/>
      <c r="H35" s="48"/>
      <c r="I35" s="42"/>
    </row>
    <row r="36" spans="1:9" ht="34.5" customHeight="1">
      <c r="A36" s="69"/>
      <c r="B36" s="14">
        <v>2021</v>
      </c>
      <c r="C36" s="15">
        <v>1000</v>
      </c>
      <c r="D36" s="15"/>
      <c r="E36" s="20"/>
      <c r="F36" s="15">
        <v>1000</v>
      </c>
      <c r="G36" s="5"/>
      <c r="H36" s="48"/>
      <c r="I36" s="42"/>
    </row>
    <row r="37" spans="1:9" ht="34.5" customHeight="1">
      <c r="A37" s="70"/>
      <c r="B37" s="14">
        <v>2022</v>
      </c>
      <c r="C37" s="15">
        <v>1000</v>
      </c>
      <c r="D37" s="15"/>
      <c r="E37" s="20"/>
      <c r="F37" s="15">
        <v>1000</v>
      </c>
      <c r="G37" s="5"/>
      <c r="H37" s="49"/>
      <c r="I37" s="43"/>
    </row>
    <row r="38" spans="1:9" ht="30.75" customHeight="1">
      <c r="A38" s="67" t="s">
        <v>34</v>
      </c>
      <c r="B38" s="14">
        <v>2017</v>
      </c>
      <c r="C38" s="15">
        <f>C32</f>
        <v>164.023</v>
      </c>
      <c r="D38" s="15"/>
      <c r="E38" s="15"/>
      <c r="F38" s="15">
        <f>C38</f>
        <v>164.023</v>
      </c>
      <c r="G38" s="5"/>
      <c r="H38" s="5"/>
      <c r="I38" s="21"/>
    </row>
    <row r="39" spans="1:9" ht="29.25" customHeight="1">
      <c r="A39" s="67"/>
      <c r="B39" s="13">
        <v>2018</v>
      </c>
      <c r="C39" s="7">
        <f>SUM(C33)</f>
        <v>0</v>
      </c>
      <c r="D39" s="7"/>
      <c r="E39" s="7"/>
      <c r="F39" s="7">
        <f>SUM(C39)</f>
        <v>0</v>
      </c>
      <c r="G39" s="5"/>
      <c r="H39" s="5"/>
      <c r="I39" s="21"/>
    </row>
    <row r="40" spans="1:9" ht="29.25" customHeight="1">
      <c r="A40" s="67"/>
      <c r="B40" s="13">
        <v>2019</v>
      </c>
      <c r="C40" s="7">
        <f>SUM(C34)</f>
        <v>1954.114</v>
      </c>
      <c r="D40" s="7"/>
      <c r="E40" s="7"/>
      <c r="F40" s="7">
        <f>SUM(C40)</f>
        <v>1954.114</v>
      </c>
      <c r="G40" s="5"/>
      <c r="H40" s="5"/>
      <c r="I40" s="21"/>
    </row>
    <row r="41" spans="1:9" ht="29.25" customHeight="1">
      <c r="A41" s="67"/>
      <c r="B41" s="13">
        <v>2020</v>
      </c>
      <c r="C41" s="7">
        <f>SUM(C35)</f>
        <v>1000</v>
      </c>
      <c r="D41" s="7"/>
      <c r="E41" s="7"/>
      <c r="F41" s="7">
        <f>SUM(C41)</f>
        <v>1000</v>
      </c>
      <c r="G41" s="5"/>
      <c r="H41" s="5"/>
      <c r="I41" s="21"/>
    </row>
    <row r="42" spans="1:9" ht="29.25" customHeight="1">
      <c r="A42" s="67"/>
      <c r="B42" s="13">
        <v>2021</v>
      </c>
      <c r="C42" s="7">
        <f>SUM(C36)</f>
        <v>1000</v>
      </c>
      <c r="D42" s="7"/>
      <c r="E42" s="7"/>
      <c r="F42" s="7">
        <f>SUM(C42)</f>
        <v>1000</v>
      </c>
      <c r="G42" s="5"/>
      <c r="H42" s="5"/>
      <c r="I42" s="21"/>
    </row>
    <row r="43" spans="1:9" ht="21.75" customHeight="1">
      <c r="A43" s="67"/>
      <c r="B43" s="13">
        <v>2022</v>
      </c>
      <c r="C43" s="7">
        <f>SUM(C37)</f>
        <v>1000</v>
      </c>
      <c r="D43" s="7"/>
      <c r="E43" s="7"/>
      <c r="F43" s="7">
        <f>SUM(C43)</f>
        <v>1000</v>
      </c>
      <c r="G43" s="5"/>
      <c r="H43" s="5"/>
      <c r="I43" s="21"/>
    </row>
    <row r="44" spans="1:9" ht="31.5" customHeight="1">
      <c r="A44" s="62" t="s">
        <v>29</v>
      </c>
      <c r="B44" s="63"/>
      <c r="C44" s="63"/>
      <c r="D44" s="63"/>
      <c r="E44" s="63"/>
      <c r="F44" s="63"/>
      <c r="G44" s="63"/>
      <c r="H44" s="63"/>
      <c r="I44" s="64"/>
    </row>
    <row r="45" spans="1:9" ht="33" customHeight="1">
      <c r="A45" s="62" t="s">
        <v>30</v>
      </c>
      <c r="B45" s="63"/>
      <c r="C45" s="63"/>
      <c r="D45" s="63"/>
      <c r="E45" s="63"/>
      <c r="F45" s="63"/>
      <c r="G45" s="63"/>
      <c r="H45" s="63"/>
      <c r="I45" s="64"/>
    </row>
    <row r="46" spans="1:9" ht="14.25">
      <c r="A46" s="76" t="s">
        <v>31</v>
      </c>
      <c r="B46" s="22">
        <v>2017</v>
      </c>
      <c r="C46" s="15">
        <v>79</v>
      </c>
      <c r="D46" s="15"/>
      <c r="E46" s="15"/>
      <c r="F46" s="15">
        <f>C46</f>
        <v>79</v>
      </c>
      <c r="G46" s="5"/>
      <c r="H46" s="73" t="s">
        <v>5</v>
      </c>
      <c r="I46" s="41" t="s">
        <v>39</v>
      </c>
    </row>
    <row r="47" spans="1:9" ht="14.25">
      <c r="A47" s="77"/>
      <c r="B47" s="13">
        <v>2018</v>
      </c>
      <c r="C47" s="7">
        <f>D47+E47+F47</f>
        <v>0</v>
      </c>
      <c r="D47" s="7"/>
      <c r="E47" s="7"/>
      <c r="F47" s="7">
        <v>0</v>
      </c>
      <c r="G47" s="5"/>
      <c r="H47" s="74"/>
      <c r="I47" s="42"/>
    </row>
    <row r="48" spans="1:9" ht="19.5" customHeight="1">
      <c r="A48" s="78"/>
      <c r="B48" s="13">
        <v>2019</v>
      </c>
      <c r="C48" s="7">
        <f>D48+E48+F48</f>
        <v>0</v>
      </c>
      <c r="D48" s="7"/>
      <c r="E48" s="7"/>
      <c r="F48" s="7">
        <v>0</v>
      </c>
      <c r="G48" s="5"/>
      <c r="H48" s="75"/>
      <c r="I48" s="43"/>
    </row>
    <row r="49" spans="1:9" ht="14.25" customHeight="1">
      <c r="A49" s="76" t="s">
        <v>32</v>
      </c>
      <c r="B49" s="22">
        <v>2017</v>
      </c>
      <c r="C49" s="7">
        <v>12.10638</v>
      </c>
      <c r="D49" s="7"/>
      <c r="E49" s="7"/>
      <c r="F49" s="7">
        <f>C49</f>
        <v>12.10638</v>
      </c>
      <c r="G49" s="5"/>
      <c r="H49" s="73" t="s">
        <v>5</v>
      </c>
      <c r="I49" s="41" t="s">
        <v>40</v>
      </c>
    </row>
    <row r="50" spans="1:9" ht="14.25" customHeight="1">
      <c r="A50" s="79"/>
      <c r="B50" s="13">
        <v>2018</v>
      </c>
      <c r="C50" s="7">
        <v>0</v>
      </c>
      <c r="D50" s="7"/>
      <c r="E50" s="7"/>
      <c r="F50" s="7">
        <v>0</v>
      </c>
      <c r="G50" s="5"/>
      <c r="H50" s="74"/>
      <c r="I50" s="71"/>
    </row>
    <row r="51" spans="1:9" ht="14.25" customHeight="1">
      <c r="A51" s="80"/>
      <c r="B51" s="13">
        <v>2019</v>
      </c>
      <c r="C51" s="7">
        <v>0</v>
      </c>
      <c r="D51" s="7"/>
      <c r="E51" s="7"/>
      <c r="F51" s="7">
        <v>0</v>
      </c>
      <c r="G51" s="5"/>
      <c r="H51" s="75"/>
      <c r="I51" s="72"/>
    </row>
    <row r="52" spans="1:9" ht="70.5" customHeight="1">
      <c r="A52" s="24" t="s">
        <v>41</v>
      </c>
      <c r="B52" s="14">
        <v>2018</v>
      </c>
      <c r="C52" s="15">
        <v>487.895</v>
      </c>
      <c r="D52" s="7"/>
      <c r="E52" s="7"/>
      <c r="F52" s="15">
        <v>487.895</v>
      </c>
      <c r="G52" s="5"/>
      <c r="H52" s="25" t="s">
        <v>5</v>
      </c>
      <c r="I52" s="23"/>
    </row>
    <row r="53" spans="1:9" ht="26.25" customHeight="1">
      <c r="A53" s="81" t="s">
        <v>45</v>
      </c>
      <c r="B53" s="22">
        <v>2018</v>
      </c>
      <c r="C53" s="15">
        <v>98.67636</v>
      </c>
      <c r="D53" s="7"/>
      <c r="E53" s="7"/>
      <c r="F53" s="15">
        <v>98.67636</v>
      </c>
      <c r="G53" s="5"/>
      <c r="H53" s="25" t="s">
        <v>5</v>
      </c>
      <c r="I53" s="23"/>
    </row>
    <row r="54" spans="1:9" ht="21.75" customHeight="1">
      <c r="A54" s="82"/>
      <c r="B54" s="22">
        <v>2019</v>
      </c>
      <c r="C54" s="15">
        <v>100</v>
      </c>
      <c r="D54" s="7"/>
      <c r="E54" s="7"/>
      <c r="F54" s="15">
        <v>100</v>
      </c>
      <c r="G54" s="5"/>
      <c r="H54" s="25"/>
      <c r="I54" s="31"/>
    </row>
    <row r="55" spans="1:9" ht="81" customHeight="1">
      <c r="A55" s="24" t="s">
        <v>42</v>
      </c>
      <c r="B55" s="22">
        <v>2018</v>
      </c>
      <c r="C55" s="15">
        <v>680</v>
      </c>
      <c r="D55" s="7"/>
      <c r="E55" s="7"/>
      <c r="F55" s="15">
        <v>680</v>
      </c>
      <c r="G55" s="5"/>
      <c r="H55" s="25" t="s">
        <v>5</v>
      </c>
      <c r="I55" s="23"/>
    </row>
    <row r="56" spans="1:9" ht="56.25" customHeight="1">
      <c r="A56" s="24" t="s">
        <v>46</v>
      </c>
      <c r="B56" s="22">
        <v>2019</v>
      </c>
      <c r="C56" s="15">
        <v>2600</v>
      </c>
      <c r="D56" s="7"/>
      <c r="E56" s="7"/>
      <c r="F56" s="15">
        <v>2600</v>
      </c>
      <c r="G56" s="5"/>
      <c r="H56" s="25" t="s">
        <v>5</v>
      </c>
      <c r="I56" s="31"/>
    </row>
    <row r="57" spans="1:9" ht="14.25">
      <c r="A57" s="67" t="s">
        <v>33</v>
      </c>
      <c r="B57" s="13">
        <v>2017</v>
      </c>
      <c r="C57" s="7">
        <f>C46+C49</f>
        <v>91.10638</v>
      </c>
      <c r="D57" s="7"/>
      <c r="E57" s="7"/>
      <c r="F57" s="7">
        <f>C57</f>
        <v>91.10638</v>
      </c>
      <c r="G57" s="5"/>
      <c r="H57" s="5"/>
      <c r="I57" s="21"/>
    </row>
    <row r="58" spans="1:9" ht="14.25">
      <c r="A58" s="67"/>
      <c r="B58" s="13">
        <v>2018</v>
      </c>
      <c r="C58" s="7">
        <f>C52+C53+C55</f>
        <v>1266.57136</v>
      </c>
      <c r="D58" s="7"/>
      <c r="E58" s="7"/>
      <c r="F58" s="7">
        <f>C58</f>
        <v>1266.57136</v>
      </c>
      <c r="G58" s="5"/>
      <c r="H58" s="5"/>
      <c r="I58" s="21"/>
    </row>
    <row r="59" spans="1:9" ht="14.25">
      <c r="A59" s="67"/>
      <c r="B59" s="13">
        <v>2019</v>
      </c>
      <c r="C59" s="7">
        <f>D59+E59+F59</f>
        <v>2700</v>
      </c>
      <c r="D59" s="7"/>
      <c r="E59" s="7"/>
      <c r="F59" s="7">
        <f>F48+F51+F54+F56</f>
        <v>2700</v>
      </c>
      <c r="G59" s="5"/>
      <c r="H59" s="5"/>
      <c r="I59" s="21"/>
    </row>
    <row r="60" spans="1:9" ht="15">
      <c r="A60" s="62" t="s">
        <v>35</v>
      </c>
      <c r="B60" s="63"/>
      <c r="C60" s="63"/>
      <c r="D60" s="63"/>
      <c r="E60" s="63"/>
      <c r="F60" s="63"/>
      <c r="G60" s="63"/>
      <c r="H60" s="63"/>
      <c r="I60" s="64"/>
    </row>
    <row r="61" spans="1:9" ht="15">
      <c r="A61" s="62" t="s">
        <v>19</v>
      </c>
      <c r="B61" s="63"/>
      <c r="C61" s="63"/>
      <c r="D61" s="63"/>
      <c r="E61" s="63"/>
      <c r="F61" s="63"/>
      <c r="G61" s="63"/>
      <c r="H61" s="63"/>
      <c r="I61" s="64"/>
    </row>
    <row r="62" spans="1:9" ht="30.75" customHeight="1">
      <c r="A62" s="62" t="s">
        <v>17</v>
      </c>
      <c r="B62" s="63"/>
      <c r="C62" s="63"/>
      <c r="D62" s="63"/>
      <c r="E62" s="63"/>
      <c r="F62" s="63"/>
      <c r="G62" s="63"/>
      <c r="H62" s="63"/>
      <c r="I62" s="64"/>
    </row>
    <row r="63" spans="1:9" ht="14.25" customHeight="1">
      <c r="A63" s="35" t="s">
        <v>36</v>
      </c>
      <c r="B63" s="4">
        <v>2017</v>
      </c>
      <c r="C63" s="7">
        <f>D63+E63+F63</f>
        <v>8820</v>
      </c>
      <c r="D63" s="7"/>
      <c r="E63" s="7"/>
      <c r="F63" s="7">
        <v>8820</v>
      </c>
      <c r="G63" s="5"/>
      <c r="H63" s="47" t="s">
        <v>5</v>
      </c>
      <c r="I63" s="41" t="s">
        <v>22</v>
      </c>
    </row>
    <row r="64" spans="1:9" ht="14.25">
      <c r="A64" s="36"/>
      <c r="B64" s="4">
        <v>2018</v>
      </c>
      <c r="C64" s="7">
        <v>9145.474</v>
      </c>
      <c r="D64" s="7"/>
      <c r="E64" s="7"/>
      <c r="F64" s="7">
        <v>9145.474</v>
      </c>
      <c r="G64" s="5"/>
      <c r="H64" s="48"/>
      <c r="I64" s="42"/>
    </row>
    <row r="65" spans="1:9" ht="23.25" customHeight="1">
      <c r="A65" s="36"/>
      <c r="B65" s="4">
        <v>2019</v>
      </c>
      <c r="C65" s="7">
        <v>9170</v>
      </c>
      <c r="D65" s="7"/>
      <c r="E65" s="7"/>
      <c r="F65" s="7">
        <v>9170</v>
      </c>
      <c r="G65" s="5"/>
      <c r="H65" s="48"/>
      <c r="I65" s="42"/>
    </row>
    <row r="66" spans="1:9" ht="43.5" customHeight="1">
      <c r="A66" s="36"/>
      <c r="B66" s="4">
        <v>2020</v>
      </c>
      <c r="C66" s="7">
        <v>9500</v>
      </c>
      <c r="D66" s="7"/>
      <c r="E66" s="7"/>
      <c r="F66" s="7">
        <v>9500</v>
      </c>
      <c r="G66" s="5"/>
      <c r="H66" s="48"/>
      <c r="I66" s="42"/>
    </row>
    <row r="67" spans="1:9" ht="43.5" customHeight="1">
      <c r="A67" s="36"/>
      <c r="B67" s="4">
        <v>2021</v>
      </c>
      <c r="C67" s="7">
        <v>9500</v>
      </c>
      <c r="D67" s="7"/>
      <c r="E67" s="7"/>
      <c r="F67" s="7">
        <v>9500</v>
      </c>
      <c r="G67" s="5"/>
      <c r="H67" s="48"/>
      <c r="I67" s="42"/>
    </row>
    <row r="68" spans="1:9" ht="43.5" customHeight="1">
      <c r="A68" s="36"/>
      <c r="B68" s="4">
        <v>2022</v>
      </c>
      <c r="C68" s="7">
        <v>9500</v>
      </c>
      <c r="D68" s="7"/>
      <c r="E68" s="7"/>
      <c r="F68" s="7">
        <v>9500</v>
      </c>
      <c r="G68" s="5"/>
      <c r="H68" s="49"/>
      <c r="I68" s="43"/>
    </row>
    <row r="69" spans="1:9" ht="14.25" customHeight="1">
      <c r="A69" s="35" t="s">
        <v>37</v>
      </c>
      <c r="B69" s="4">
        <v>2017</v>
      </c>
      <c r="C69" s="7">
        <v>4880.629</v>
      </c>
      <c r="D69" s="7"/>
      <c r="E69" s="7"/>
      <c r="F69" s="7">
        <f>C69</f>
        <v>4880.629</v>
      </c>
      <c r="G69" s="5"/>
      <c r="H69" s="47" t="s">
        <v>5</v>
      </c>
      <c r="I69" s="41" t="s">
        <v>23</v>
      </c>
    </row>
    <row r="70" spans="1:9" ht="14.25">
      <c r="A70" s="36"/>
      <c r="B70" s="4">
        <v>2018</v>
      </c>
      <c r="C70" s="7">
        <v>5132</v>
      </c>
      <c r="D70" s="7"/>
      <c r="E70" s="7"/>
      <c r="F70" s="7">
        <f>C70</f>
        <v>5132</v>
      </c>
      <c r="G70" s="5"/>
      <c r="H70" s="48"/>
      <c r="I70" s="42"/>
    </row>
    <row r="71" spans="1:9" ht="18" customHeight="1">
      <c r="A71" s="36"/>
      <c r="B71" s="4">
        <v>2019</v>
      </c>
      <c r="C71" s="7">
        <v>5132</v>
      </c>
      <c r="D71" s="7"/>
      <c r="E71" s="7"/>
      <c r="F71" s="7">
        <v>5132</v>
      </c>
      <c r="G71" s="5"/>
      <c r="H71" s="48"/>
      <c r="I71" s="42"/>
    </row>
    <row r="72" spans="1:9" ht="27" customHeight="1">
      <c r="A72" s="36"/>
      <c r="B72" s="4">
        <v>2020</v>
      </c>
      <c r="C72" s="7">
        <v>5500</v>
      </c>
      <c r="D72" s="7"/>
      <c r="E72" s="7"/>
      <c r="F72" s="7">
        <v>5500</v>
      </c>
      <c r="G72" s="5"/>
      <c r="H72" s="48"/>
      <c r="I72" s="42"/>
    </row>
    <row r="73" spans="1:9" ht="24" customHeight="1">
      <c r="A73" s="36"/>
      <c r="B73" s="4">
        <v>2021</v>
      </c>
      <c r="C73" s="7">
        <v>5500</v>
      </c>
      <c r="D73" s="7"/>
      <c r="E73" s="7"/>
      <c r="F73" s="7">
        <v>5500</v>
      </c>
      <c r="G73" s="5"/>
      <c r="H73" s="48"/>
      <c r="I73" s="42"/>
    </row>
    <row r="74" spans="1:9" ht="24" customHeight="1">
      <c r="A74" s="37"/>
      <c r="B74" s="4">
        <v>2022</v>
      </c>
      <c r="C74" s="7">
        <v>6000</v>
      </c>
      <c r="D74" s="7"/>
      <c r="E74" s="7"/>
      <c r="F74" s="7">
        <v>6000</v>
      </c>
      <c r="G74" s="5"/>
      <c r="H74" s="49"/>
      <c r="I74" s="43"/>
    </row>
    <row r="75" spans="1:9" ht="14.25">
      <c r="A75" s="44" t="s">
        <v>38</v>
      </c>
      <c r="B75" s="4">
        <v>2017</v>
      </c>
      <c r="C75" s="7">
        <f>C63+C69</f>
        <v>13700.629</v>
      </c>
      <c r="D75" s="7"/>
      <c r="E75" s="7"/>
      <c r="F75" s="7">
        <f>C75</f>
        <v>13700.629</v>
      </c>
      <c r="G75" s="5"/>
      <c r="H75" s="5"/>
      <c r="I75" s="2"/>
    </row>
    <row r="76" spans="1:9" ht="14.25">
      <c r="A76" s="45"/>
      <c r="B76" s="4">
        <v>2018</v>
      </c>
      <c r="C76" s="7">
        <f>C64+C70</f>
        <v>14277.474</v>
      </c>
      <c r="D76" s="7"/>
      <c r="E76" s="7"/>
      <c r="F76" s="7">
        <f>C76</f>
        <v>14277.474</v>
      </c>
      <c r="G76" s="5"/>
      <c r="H76" s="5"/>
      <c r="I76" s="8"/>
    </row>
    <row r="77" spans="1:9" ht="14.25">
      <c r="A77" s="45"/>
      <c r="B77" s="4">
        <v>2019</v>
      </c>
      <c r="C77" s="7">
        <f>D77+E77+F77</f>
        <v>14302</v>
      </c>
      <c r="D77" s="7"/>
      <c r="E77" s="7"/>
      <c r="F77" s="7">
        <f>F65+F71</f>
        <v>14302</v>
      </c>
      <c r="G77" s="5"/>
      <c r="H77" s="5"/>
      <c r="I77" s="8"/>
    </row>
    <row r="78" spans="1:9" ht="14.25">
      <c r="A78" s="45"/>
      <c r="B78" s="4">
        <v>2020</v>
      </c>
      <c r="C78" s="7">
        <f>C66+C72</f>
        <v>15000</v>
      </c>
      <c r="D78" s="7"/>
      <c r="E78" s="7"/>
      <c r="F78" s="7">
        <f>C78</f>
        <v>15000</v>
      </c>
      <c r="G78" s="5"/>
      <c r="H78" s="5"/>
      <c r="I78" s="8"/>
    </row>
    <row r="79" spans="1:9" ht="14.25">
      <c r="A79" s="45"/>
      <c r="B79" s="4">
        <v>2021</v>
      </c>
      <c r="C79" s="7">
        <f>C67+C73</f>
        <v>15000</v>
      </c>
      <c r="D79" s="7"/>
      <c r="E79" s="7"/>
      <c r="F79" s="7">
        <f>C79</f>
        <v>15000</v>
      </c>
      <c r="G79" s="5"/>
      <c r="H79" s="5"/>
      <c r="I79" s="8"/>
    </row>
    <row r="80" spans="1:9" ht="14.25">
      <c r="A80" s="46"/>
      <c r="B80" s="4">
        <v>2022</v>
      </c>
      <c r="C80" s="7">
        <f>C68+C74</f>
        <v>15500</v>
      </c>
      <c r="D80" s="7"/>
      <c r="E80" s="7"/>
      <c r="F80" s="7">
        <f>C80</f>
        <v>15500</v>
      </c>
      <c r="G80" s="5"/>
      <c r="H80" s="5"/>
      <c r="I80" s="8"/>
    </row>
    <row r="81" spans="1:9" ht="14.25">
      <c r="A81" s="32" t="s">
        <v>12</v>
      </c>
      <c r="B81" s="4">
        <v>2017</v>
      </c>
      <c r="C81" s="7">
        <f>C24+C38+C57+C75</f>
        <v>14252.831740000001</v>
      </c>
      <c r="D81" s="7"/>
      <c r="E81" s="7"/>
      <c r="F81" s="7">
        <f>SUM(C81)</f>
        <v>14252.831740000001</v>
      </c>
      <c r="G81" s="5"/>
      <c r="H81" s="5"/>
      <c r="I81" s="2"/>
    </row>
    <row r="82" spans="1:9" ht="14.25">
      <c r="A82" s="33"/>
      <c r="B82" s="4">
        <v>2018</v>
      </c>
      <c r="C82" s="7">
        <f>C25+C39+C58+C76</f>
        <v>15655.36015</v>
      </c>
      <c r="D82" s="7"/>
      <c r="E82" s="7"/>
      <c r="F82" s="7">
        <f>C82</f>
        <v>15655.36015</v>
      </c>
      <c r="G82" s="5"/>
      <c r="H82" s="5"/>
      <c r="I82" s="8"/>
    </row>
    <row r="83" spans="1:9" ht="14.25">
      <c r="A83" s="33"/>
      <c r="B83" s="4">
        <v>2019</v>
      </c>
      <c r="C83" s="7">
        <f>C26+C40+C59+C77</f>
        <v>19132.038399999998</v>
      </c>
      <c r="D83" s="7"/>
      <c r="E83" s="7"/>
      <c r="F83" s="7">
        <f>C83</f>
        <v>19132.038399999998</v>
      </c>
      <c r="G83" s="5"/>
      <c r="H83" s="5"/>
      <c r="I83" s="8"/>
    </row>
    <row r="84" spans="1:9" ht="14.25">
      <c r="A84" s="33"/>
      <c r="B84" s="4">
        <v>2020</v>
      </c>
      <c r="C84" s="7">
        <f>C27+C78+C41</f>
        <v>16250</v>
      </c>
      <c r="D84" s="7"/>
      <c r="E84" s="7"/>
      <c r="F84" s="7">
        <f>C84</f>
        <v>16250</v>
      </c>
      <c r="G84" s="5"/>
      <c r="H84" s="5"/>
      <c r="I84" s="8"/>
    </row>
    <row r="85" spans="1:9" ht="14.25">
      <c r="A85" s="33"/>
      <c r="B85" s="4">
        <v>2021</v>
      </c>
      <c r="C85" s="7">
        <f>SUM(C28+C79+C42)</f>
        <v>16300</v>
      </c>
      <c r="D85" s="7"/>
      <c r="E85" s="7"/>
      <c r="F85" s="7">
        <f>SUM(C85:E85)</f>
        <v>16300</v>
      </c>
      <c r="G85" s="9"/>
      <c r="H85" s="9"/>
      <c r="I85" s="9"/>
    </row>
    <row r="86" spans="1:9" ht="14.25">
      <c r="A86" s="33"/>
      <c r="B86" s="4">
        <v>2022</v>
      </c>
      <c r="C86" s="7">
        <f>SUM(C80+C43+C29)</f>
        <v>16800</v>
      </c>
      <c r="D86" s="7"/>
      <c r="E86" s="7"/>
      <c r="F86" s="7">
        <f>SUM(C86)</f>
        <v>16800</v>
      </c>
      <c r="G86" s="9"/>
      <c r="H86" s="9"/>
      <c r="I86" s="9"/>
    </row>
    <row r="87" spans="1:9" ht="14.25">
      <c r="A87" s="34"/>
      <c r="B87" s="10" t="s">
        <v>48</v>
      </c>
      <c r="C87" s="11">
        <f>F87+E87+D87</f>
        <v>98390.23029</v>
      </c>
      <c r="D87" s="11"/>
      <c r="E87" s="11"/>
      <c r="F87" s="11">
        <f>SUM(F81:F86)</f>
        <v>98390.23029</v>
      </c>
      <c r="G87" s="27"/>
      <c r="H87" s="27"/>
      <c r="I87" s="28"/>
    </row>
    <row r="88" ht="14.25">
      <c r="A88" s="12"/>
    </row>
    <row r="89" ht="14.25">
      <c r="A89" s="30" t="s">
        <v>43</v>
      </c>
    </row>
    <row r="90" ht="14.25">
      <c r="A90" s="30" t="s">
        <v>44</v>
      </c>
    </row>
  </sheetData>
  <sheetProtection/>
  <mergeCells count="49">
    <mergeCell ref="H69:H74"/>
    <mergeCell ref="H63:H68"/>
    <mergeCell ref="I63:I68"/>
    <mergeCell ref="I69:I74"/>
    <mergeCell ref="A75:A80"/>
    <mergeCell ref="A62:I62"/>
    <mergeCell ref="A60:I60"/>
    <mergeCell ref="A61:I61"/>
    <mergeCell ref="A46:A48"/>
    <mergeCell ref="A49:A51"/>
    <mergeCell ref="A57:A59"/>
    <mergeCell ref="A53:A54"/>
    <mergeCell ref="A38:A43"/>
    <mergeCell ref="A44:I44"/>
    <mergeCell ref="A32:A37"/>
    <mergeCell ref="H32:H37"/>
    <mergeCell ref="I32:I37"/>
    <mergeCell ref="I49:I51"/>
    <mergeCell ref="H46:H48"/>
    <mergeCell ref="H49:H51"/>
    <mergeCell ref="E1:I1"/>
    <mergeCell ref="E2:I2"/>
    <mergeCell ref="A11:I11"/>
    <mergeCell ref="A45:I45"/>
    <mergeCell ref="C6:C8"/>
    <mergeCell ref="A9:I9"/>
    <mergeCell ref="A4:I4"/>
    <mergeCell ref="A10:I10"/>
    <mergeCell ref="G6:G8"/>
    <mergeCell ref="A5:I5"/>
    <mergeCell ref="I12:I23"/>
    <mergeCell ref="A24:A29"/>
    <mergeCell ref="D6:F6"/>
    <mergeCell ref="A6:A8"/>
    <mergeCell ref="H6:H8"/>
    <mergeCell ref="B6:B8"/>
    <mergeCell ref="I6:I8"/>
    <mergeCell ref="D7:D8"/>
    <mergeCell ref="E7:F7"/>
    <mergeCell ref="A81:A87"/>
    <mergeCell ref="A63:A68"/>
    <mergeCell ref="A69:A74"/>
    <mergeCell ref="A12:A17"/>
    <mergeCell ref="H12:H17"/>
    <mergeCell ref="A18:A23"/>
    <mergeCell ref="H18:H23"/>
    <mergeCell ref="A30:I30"/>
    <mergeCell ref="A31:I31"/>
    <mergeCell ref="I46:I48"/>
  </mergeCells>
  <printOptions/>
  <pageMargins left="0.47" right="0.23" top="0.7480314960629921" bottom="0.32" header="0.31496062992125984" footer="0.31496062992125984"/>
  <pageSetup fitToHeight="0" fitToWidth="1" horizontalDpi="600" verticalDpi="600" orientation="landscape" paperSize="9" scale="92" r:id="rId1"/>
  <rowBreaks count="4" manualBreakCount="4">
    <brk id="18" max="8" man="1"/>
    <brk id="40" max="8" man="1"/>
    <brk id="59" max="8" man="1"/>
    <brk id="8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2019-09-24T11:10:39Z</dcterms:modified>
  <cp:category/>
  <cp:version/>
  <cp:contentType/>
  <cp:contentStatus/>
</cp:coreProperties>
</file>