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'Лист1'!$A$1:$I$105</definedName>
  </definedNames>
  <calcPr fullCalcOnLoad="1"/>
</workbook>
</file>

<file path=xl/sharedStrings.xml><?xml version="1.0" encoding="utf-8"?>
<sst xmlns="http://schemas.openxmlformats.org/spreadsheetml/2006/main" count="147" uniqueCount="92">
  <si>
    <t>Наименование мероприятия</t>
  </si>
  <si>
    <t>Срок исполнения</t>
  </si>
  <si>
    <t>Исполнители-ответственные за реализацию мероприятия</t>
  </si>
  <si>
    <t xml:space="preserve"> Задача: снижение необоснованных потерь ТЭР </t>
  </si>
  <si>
    <t>Цель: повышение надежности электроснабжения</t>
  </si>
  <si>
    <t>Цель: Повышение надежности теплоснабжения</t>
  </si>
  <si>
    <t>Ожидаемые результаты  (количеств.  или качественные показатели)</t>
  </si>
  <si>
    <t>Объем финансирования (тыс.руб.)</t>
  </si>
  <si>
    <t>Цель: учет фактического потребления  топливно-энергетических ресурсов ( далее по тексту - ТЭР)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</si>
  <si>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</si>
  <si>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</si>
  <si>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экономия электроэнергии до           1 % годового потребления или 127000 кВт.ч за счет снижения затрат на аварийные и текущие ремонты</t>
  </si>
  <si>
    <t>Снижение годового потребления воды до 2% (1277500 м3) и теплоэнергии до 3% (3200 Гкал)</t>
  </si>
  <si>
    <t>МКУ "ГКМХ"</t>
  </si>
  <si>
    <t>Итого по пункту 4</t>
  </si>
  <si>
    <t>МКУ "УАЗ"</t>
  </si>
  <si>
    <t>3.1.2.Ремонт наружных магистральных сетей отопления в подвале ж.д. №2 3 квартала</t>
  </si>
  <si>
    <t>3.1.3.Ремонт наружных магистральных сетей горячего водоснабжения в подвале ж.д. №33  квартала 1</t>
  </si>
  <si>
    <t xml:space="preserve">3.1.4.Ремонт наружных магистральных сетей ГВС в подвале ж.дома № 11 квартала 1 </t>
  </si>
  <si>
    <t>3.1.5.Ремонт наружных сетей ГВС в ТК 1-30</t>
  </si>
  <si>
    <t>3.1.6.Ремонт наружных сетей ГВС от ж.дома № 19  квартала 1 до ТК 1-33а</t>
  </si>
  <si>
    <t>Итого по пункту 3.1.</t>
  </si>
  <si>
    <t>3.2.1.Ремонт наружных сетей ХВС от ПГ-5 до военной поликлиники 17 кв-л</t>
  </si>
  <si>
    <t>3.2.2.Ремонт наружных сетей ХВС от ПГ-5 до ВК-14  17 кв-л</t>
  </si>
  <si>
    <t>3.2.4.Ремонт наружных сетей  ХВС от ПГ-16 до ВК-13</t>
  </si>
  <si>
    <t xml:space="preserve"> Итого по пункту 3.2.</t>
  </si>
  <si>
    <t xml:space="preserve">4.1.Ремонт участка кровли центральной котельной  (над котлами  КВГМ и  ДКВР) </t>
  </si>
  <si>
    <t>Снижение теплопотерь до 5%, исключение аварийных ситуаций</t>
  </si>
  <si>
    <t>3.1. Ремонт сетей теплоснабжения и горячего водоснабжения</t>
  </si>
  <si>
    <t>3.2. Ремонт сетей  холодного водоснабжения</t>
  </si>
  <si>
    <r>
      <t>3.2.3.Ремонт наружных сетей ХВС от ПГ-35 до ВК-25</t>
    </r>
    <r>
      <rPr>
        <sz val="10"/>
        <rFont val="Calibri"/>
        <family val="2"/>
      </rPr>
      <t>"</t>
    </r>
  </si>
  <si>
    <t>1. Мероприятия по снижению расхода ТЭР</t>
  </si>
  <si>
    <t>Итого по пункту 2.</t>
  </si>
  <si>
    <t>3. Мероприятия по ремонту наружных сетей теплоснабжения, горячего и холодного водоснабжения</t>
  </si>
  <si>
    <t>2. Мероприятия по ремонту электрических, трансформаторных подстанций и кабельных линий</t>
  </si>
  <si>
    <t>4.  Ремонт энергетических объектов коммунальной инфраструктуры: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</si>
  <si>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</si>
  <si>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</si>
  <si>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</si>
  <si>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</si>
  <si>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</si>
  <si>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</si>
  <si>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Перечень мероприятий муниципальной программы</t>
  </si>
  <si>
    <t>к муниципальной программе "Энергосбережение и повышение надежности энергоснабжения в топливно-энергетическом комплексе ЗАТО г.Радужный  нп 2014-2016 г.г."</t>
  </si>
  <si>
    <t xml:space="preserve"> МКУ "УАЗ" (Электроизмерительные работы на административное здание по адресу г.Радужный, 1 квартал, дом 55)</t>
  </si>
  <si>
    <t>МКУ "ГКМХ</t>
  </si>
  <si>
    <t>Итого по пункту 1</t>
  </si>
  <si>
    <t>3.1.1.Ремонт наружных сетей отопления и ГВС от  ТК 3-23 до ТК 3-22а (от ж.д. №20 до ж.д. №21 3 кв-ла)</t>
  </si>
  <si>
    <t>3.1.7.Ремонт теплосети и сетей горячнго водоснабжения от ТК-1-30 квартала 1, протяженностью 40 м</t>
  </si>
  <si>
    <t>3.1.8.Ремонт сети горячего водоснабжения от ТК-1-33а до многоквартирного дома № 18 1 квартала</t>
  </si>
  <si>
    <t>3.1.9. Ремонт теплосети и  сетей горячего водоснабжения т ТК-1А до ЦТП-1 квартала 9</t>
  </si>
  <si>
    <t>3.1.10. Заменап тепловой изоляции на теплосети к КНС-49 9 квартала</t>
  </si>
  <si>
    <t>3.1.11. Ремонт наружных сетей отопления и горячего водоснабжения между блоками общежития № 1 9 квартала</t>
  </si>
  <si>
    <t>3.1.12. Ремонт участка магистрального трубопровода горячего водоснабжения в подвале многоквартирного дома № 17 1 квартала</t>
  </si>
  <si>
    <t>3.1.13. Восстановление тепловой изоляции надземной теплосети Д 600 мм от здания бассейна до ЦТП-1 9 квартала</t>
  </si>
  <si>
    <t>3.1.14. Ремонт наружных сетей отопления от ТК-1-45а до ТК-1-45Б 1 квартала</t>
  </si>
  <si>
    <t>3.1.15. Ремонт наружных сетей отопления от ТК-1-45а до здания 41а в 1 квартале</t>
  </si>
  <si>
    <t>3.2.5. Ремонт наружных сетей холодного водоснабжения от ПГ-12 до ПГ-16 1 квартала</t>
  </si>
  <si>
    <t>3.2.6.Промывка двух резервуаров питьевой воды УВС-3 подъема</t>
  </si>
  <si>
    <t>3.2.7. Ремонт наружных сетей холодного водоснабжения от ПГ-34 до торгового центра в 1 квартале</t>
  </si>
  <si>
    <t>3.2.8. Ремонт наружных сетей холодного водоснабжения от ПГ-52 до ПГ-53 квартала 3</t>
  </si>
  <si>
    <t>3.2.9. Ремонт наружных сетей холодного водоснабжения от ПГ-41 до многоквартарного дома № 30 1 квартала</t>
  </si>
  <si>
    <t>4.2.Ремонт мест повреждения гидроизоляции подземного газопровода высокого давления (от газораспределительной станции ГРС № 2 с. Спасское до газораспределительного пункта ГРП в 20 квартале ЗАТО г. Радужный</t>
  </si>
  <si>
    <t>4.3.Ремонт кровли ЦТП-3</t>
  </si>
  <si>
    <t>5. Строительство объектов энергохозяйства</t>
  </si>
  <si>
    <t>5.1. Строительство трансформаторной подстанции в квартале 17</t>
  </si>
  <si>
    <t>6. Внедрение геоинформационных систем на транспортном комплексе коммунальной техники для оптимизации расходов на горюче-смазочные материалы</t>
  </si>
  <si>
    <t>Снижение транспортных расходов у предприятий коммунального комплекса и тарифнй нагрузки для населения</t>
  </si>
  <si>
    <t>6.1.Оснащение коммунальной техники навигационно-связным оборудованием (аппаратуры спутниковой  навигации ГЛОНАСС  или ГЛОНАСС / GPS) для системы мониторинга транспорта</t>
  </si>
  <si>
    <t>ВСЕГО по программе</t>
  </si>
  <si>
    <t>2014-2016</t>
  </si>
  <si>
    <t>3.1.16. Ремонт наружных сетей отопления и горячего водоснабжения от ЦТП-1 до СК "Кристалл" квартал 9</t>
  </si>
  <si>
    <t>1.1. Утепление торцевых стен многоквартирных домов (мн.кв.д. № 17 квартала 1)</t>
  </si>
  <si>
    <t>4.4. Ремонт энергетических объектов коммунальной инфраструктуры</t>
  </si>
  <si>
    <t xml:space="preserve">2.2. Ремонт  трансформаторных подстанций (кровли ТП-15-8, ТП 15-34, ТП 13-10)
</t>
  </si>
  <si>
    <t xml:space="preserve">2.1.Ремонт КЛЭП ( 2 КЛЭП 10 кВ от ЦРП-7 кам.21 до ТП 110/10 шк.35 АСБ2л 10-3х185 мм2 общей длиной 2600 м)
</t>
  </si>
  <si>
    <t>Приложение № 2</t>
  </si>
  <si>
    <t>1.2. Проведение энергетических обследований объектов соцкульбыта, в том числе:</t>
  </si>
  <si>
    <t>1.3. Установка приборов учета холодной и горячейи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</si>
  <si>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1.4.Установка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</si>
  <si>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3.1.17. Ремонт наружных сетей горячего водоснабжения от ТК-1-32а в сторону мн.кв.д. № 16 квартала 1</t>
  </si>
  <si>
    <t>3.1.18. Ремонт наружных сетей горячего водоснабжения</t>
  </si>
  <si>
    <t>3.2.10. Ремонт наружных сетей холодного водоснабженипя от ВК-17-3 до здания училища в 17 квартале</t>
  </si>
  <si>
    <t>3.2.11. Ремонт наружных сетей холодного водоснабжения от ПГ-3 до ЦТП-1 квартал 9</t>
  </si>
  <si>
    <t>3.2.12. Ремонт наружных сетей холодного водоснабжения от ПГ-2 до СК "Кристалл" 9 квартал</t>
  </si>
  <si>
    <t>3.2.13. Ремонт наружных сетей холодного водоснабжения</t>
  </si>
  <si>
    <t>\=ъ</t>
  </si>
  <si>
    <t>Цель: Обеспечение комплексного развития систем коммунальной инфраструктуры ЗАТО г.Радужный</t>
  </si>
  <si>
    <t>Задача: Уменьшение тарифной нагрузки для населения</t>
  </si>
  <si>
    <t xml:space="preserve">Цель: Оптимизация расходов на горюче-смазочные материалы </t>
  </si>
  <si>
    <t>Задача: Снижение транспортных расходов у предприятий коммунального комплекса и тарифнй нагрузки для населения</t>
  </si>
  <si>
    <t>7. Возмещение организациям, осуществляющим регулируемые виды деятельности в сферах коммунального комплекса теплоснабжения, недополученных доходов, связанных с осуществлением ими регулируемых видов деятельности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</si>
</sst>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#,##0.00000"/>
    <numFmt numFmtId="169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left" wrapText="1"/>
    </xf>
    <xf numFmtId="4" fontId="5" fillId="0" borderId="12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vertical="justify"/>
    </xf>
    <xf numFmtId="4" fontId="4" fillId="0" borderId="10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169" fontId="4" fillId="0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wrapText="1"/>
    </xf>
    <xf numFmtId="168" fontId="4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4" fontId="4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90">
      <selection activeCell="H98" sqref="H98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0.7109375" style="0" customWidth="1"/>
    <col min="7" max="7" width="11.57421875" style="0" customWidth="1"/>
    <col min="8" max="8" width="18.57421875" style="0" customWidth="1"/>
    <col min="9" max="9" width="19.00390625" style="3" customWidth="1"/>
  </cols>
  <sheetData>
    <row r="1" spans="1:9" ht="14.25">
      <c r="A1" s="9"/>
      <c r="B1" s="9"/>
      <c r="C1" s="9"/>
      <c r="D1" s="9"/>
      <c r="E1" s="9"/>
      <c r="F1" s="9"/>
      <c r="G1" s="44" t="s">
        <v>76</v>
      </c>
      <c r="H1" s="44"/>
      <c r="I1" s="44"/>
    </row>
    <row r="2" spans="1:9" ht="56.25" customHeight="1">
      <c r="A2" s="9"/>
      <c r="B2" s="9"/>
      <c r="C2" s="9"/>
      <c r="D2" s="9"/>
      <c r="E2" s="9"/>
      <c r="F2" s="9"/>
      <c r="G2" s="45" t="s">
        <v>43</v>
      </c>
      <c r="H2" s="45"/>
      <c r="I2" s="45"/>
    </row>
    <row r="3" spans="1:9" ht="20.25" customHeight="1">
      <c r="A3" s="46" t="s">
        <v>42</v>
      </c>
      <c r="B3" s="46"/>
      <c r="C3" s="46"/>
      <c r="D3" s="46"/>
      <c r="E3" s="46"/>
      <c r="F3" s="46"/>
      <c r="G3" s="46"/>
      <c r="H3" s="46"/>
      <c r="I3" s="46"/>
    </row>
    <row r="4" spans="1:9" ht="16.5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9" ht="21" customHeight="1">
      <c r="A5" s="53" t="s">
        <v>0</v>
      </c>
      <c r="B5" s="54" t="s">
        <v>1</v>
      </c>
      <c r="C5" s="41" t="s">
        <v>7</v>
      </c>
      <c r="D5" s="49" t="s">
        <v>36</v>
      </c>
      <c r="E5" s="51"/>
      <c r="F5" s="52"/>
      <c r="G5" s="41" t="s">
        <v>39</v>
      </c>
      <c r="H5" s="41" t="s">
        <v>2</v>
      </c>
      <c r="I5" s="41" t="s">
        <v>6</v>
      </c>
    </row>
    <row r="6" spans="1:9" ht="23.25" customHeight="1">
      <c r="A6" s="53"/>
      <c r="B6" s="55"/>
      <c r="C6" s="42"/>
      <c r="D6" s="41" t="s">
        <v>37</v>
      </c>
      <c r="E6" s="49" t="s">
        <v>38</v>
      </c>
      <c r="F6" s="50"/>
      <c r="G6" s="42"/>
      <c r="H6" s="42"/>
      <c r="I6" s="42"/>
    </row>
    <row r="7" spans="1:9" ht="52.5">
      <c r="A7" s="53"/>
      <c r="B7" s="56"/>
      <c r="C7" s="43"/>
      <c r="D7" s="48"/>
      <c r="E7" s="20" t="s">
        <v>40</v>
      </c>
      <c r="F7" s="20" t="s">
        <v>41</v>
      </c>
      <c r="G7" s="43"/>
      <c r="H7" s="43"/>
      <c r="I7" s="43"/>
    </row>
    <row r="8" spans="1:9" ht="15" customHeight="1">
      <c r="A8" s="62" t="s">
        <v>8</v>
      </c>
      <c r="B8" s="63"/>
      <c r="C8" s="63"/>
      <c r="D8" s="63"/>
      <c r="E8" s="63"/>
      <c r="F8" s="63"/>
      <c r="G8" s="63"/>
      <c r="H8" s="63"/>
      <c r="I8" s="64"/>
    </row>
    <row r="9" spans="1:9" ht="14.25" customHeight="1">
      <c r="A9" s="62" t="s">
        <v>3</v>
      </c>
      <c r="B9" s="63"/>
      <c r="C9" s="63"/>
      <c r="D9" s="63"/>
      <c r="E9" s="63"/>
      <c r="F9" s="63"/>
      <c r="G9" s="63"/>
      <c r="H9" s="63"/>
      <c r="I9" s="64"/>
    </row>
    <row r="10" spans="1:9" ht="26.25">
      <c r="A10" s="10" t="s">
        <v>31</v>
      </c>
      <c r="B10" s="11"/>
      <c r="C10" s="21"/>
      <c r="D10" s="21"/>
      <c r="E10" s="21"/>
      <c r="F10" s="12"/>
      <c r="G10" s="12"/>
      <c r="H10" s="12"/>
      <c r="I10" s="5"/>
    </row>
    <row r="11" spans="1:9" ht="18" customHeight="1">
      <c r="A11" s="57" t="s">
        <v>72</v>
      </c>
      <c r="B11" s="11">
        <v>2014</v>
      </c>
      <c r="C11" s="21">
        <f aca="true" t="shared" si="0" ref="C11:C49">D11+E11+F11</f>
        <v>780.309</v>
      </c>
      <c r="D11" s="21"/>
      <c r="E11" s="21">
        <v>780.309</v>
      </c>
      <c r="F11" s="12"/>
      <c r="G11" s="12"/>
      <c r="H11" s="12" t="s">
        <v>13</v>
      </c>
      <c r="I11" s="5"/>
    </row>
    <row r="12" spans="1:9" ht="23.25" customHeight="1">
      <c r="A12" s="58"/>
      <c r="B12" s="11">
        <v>2016</v>
      </c>
      <c r="C12" s="21">
        <f t="shared" si="0"/>
        <v>1500</v>
      </c>
      <c r="D12" s="21"/>
      <c r="E12" s="21">
        <v>1500</v>
      </c>
      <c r="F12" s="12"/>
      <c r="G12" s="12"/>
      <c r="H12" s="12" t="s">
        <v>13</v>
      </c>
      <c r="I12" s="4"/>
    </row>
    <row r="13" spans="1:9" ht="39.75" customHeight="1">
      <c r="A13" s="33" t="s">
        <v>77</v>
      </c>
      <c r="B13" s="28">
        <v>2014</v>
      </c>
      <c r="C13" s="21">
        <f t="shared" si="0"/>
        <v>32.9397</v>
      </c>
      <c r="D13" s="12"/>
      <c r="E13" s="22">
        <v>32.9397</v>
      </c>
      <c r="F13" s="12"/>
      <c r="G13" s="14"/>
      <c r="H13" s="14"/>
      <c r="I13" s="4"/>
    </row>
    <row r="14" spans="1:9" ht="66">
      <c r="A14" s="23" t="s">
        <v>44</v>
      </c>
      <c r="B14" s="28">
        <v>2014</v>
      </c>
      <c r="C14" s="21">
        <f t="shared" si="0"/>
        <v>32.9397</v>
      </c>
      <c r="D14" s="12"/>
      <c r="E14" s="22">
        <v>32.9397</v>
      </c>
      <c r="F14" s="12"/>
      <c r="G14" s="12"/>
      <c r="H14" s="12" t="s">
        <v>15</v>
      </c>
      <c r="I14" s="4"/>
    </row>
    <row r="15" spans="1:9" ht="30" customHeight="1">
      <c r="A15" s="74" t="s">
        <v>78</v>
      </c>
      <c r="B15" s="13">
        <v>2014</v>
      </c>
      <c r="C15" s="21">
        <f t="shared" si="0"/>
        <v>143.61182</v>
      </c>
      <c r="D15" s="12"/>
      <c r="E15" s="22">
        <v>143.61182</v>
      </c>
      <c r="F15" s="12"/>
      <c r="G15" s="12"/>
      <c r="H15" s="12" t="s">
        <v>45</v>
      </c>
      <c r="I15" s="4"/>
    </row>
    <row r="16" spans="1:9" ht="30" customHeight="1">
      <c r="A16" s="75"/>
      <c r="B16" s="13">
        <v>2015</v>
      </c>
      <c r="C16" s="21">
        <v>205</v>
      </c>
      <c r="D16" s="12"/>
      <c r="E16" s="22">
        <v>205</v>
      </c>
      <c r="F16" s="12"/>
      <c r="G16" s="12"/>
      <c r="H16" s="12" t="s">
        <v>45</v>
      </c>
      <c r="I16" s="4"/>
    </row>
    <row r="17" spans="1:9" ht="47.25" customHeight="1">
      <c r="A17" s="76"/>
      <c r="B17" s="13">
        <v>2016</v>
      </c>
      <c r="C17" s="21">
        <f t="shared" si="0"/>
        <v>250</v>
      </c>
      <c r="D17" s="12"/>
      <c r="E17" s="22">
        <v>250</v>
      </c>
      <c r="F17" s="12"/>
      <c r="G17" s="12"/>
      <c r="H17" s="12" t="s">
        <v>45</v>
      </c>
      <c r="I17" s="4"/>
    </row>
    <row r="18" spans="1:9" ht="21" customHeight="1">
      <c r="A18" s="68" t="s">
        <v>79</v>
      </c>
      <c r="B18" s="13">
        <v>2014</v>
      </c>
      <c r="C18" s="21">
        <f t="shared" si="0"/>
        <v>88.75</v>
      </c>
      <c r="D18" s="24"/>
      <c r="E18" s="24">
        <v>88.75</v>
      </c>
      <c r="F18" s="12"/>
      <c r="G18" s="12"/>
      <c r="H18" s="12" t="s">
        <v>45</v>
      </c>
      <c r="I18" s="4"/>
    </row>
    <row r="19" spans="1:9" ht="23.25" customHeight="1">
      <c r="A19" s="69"/>
      <c r="B19" s="13">
        <v>2015</v>
      </c>
      <c r="C19" s="21">
        <v>50</v>
      </c>
      <c r="D19" s="24"/>
      <c r="E19" s="24">
        <v>50</v>
      </c>
      <c r="F19" s="12"/>
      <c r="G19" s="12"/>
      <c r="H19" s="12" t="s">
        <v>45</v>
      </c>
      <c r="I19" s="4"/>
    </row>
    <row r="20" spans="1:9" ht="33.75" customHeight="1">
      <c r="A20" s="70"/>
      <c r="B20" s="13">
        <v>2016</v>
      </c>
      <c r="C20" s="21">
        <f t="shared" si="0"/>
        <v>250</v>
      </c>
      <c r="D20" s="24"/>
      <c r="E20" s="24">
        <v>250</v>
      </c>
      <c r="F20" s="12"/>
      <c r="G20" s="12"/>
      <c r="H20" s="12" t="s">
        <v>45</v>
      </c>
      <c r="I20" s="4"/>
    </row>
    <row r="21" spans="1:9" ht="14.25">
      <c r="A21" s="71" t="s">
        <v>46</v>
      </c>
      <c r="B21" s="11">
        <v>2014</v>
      </c>
      <c r="C21" s="21">
        <f t="shared" si="0"/>
        <v>1045.61052</v>
      </c>
      <c r="D21" s="21"/>
      <c r="E21" s="21">
        <f>SUM(E18+E15+E13+E11)</f>
        <v>1045.61052</v>
      </c>
      <c r="F21" s="12"/>
      <c r="G21" s="12"/>
      <c r="H21" s="12"/>
      <c r="I21" s="5"/>
    </row>
    <row r="22" spans="1:9" ht="14.25">
      <c r="A22" s="72"/>
      <c r="B22" s="11">
        <v>2015</v>
      </c>
      <c r="C22" s="21">
        <f t="shared" si="0"/>
        <v>255</v>
      </c>
      <c r="D22" s="21"/>
      <c r="E22" s="21">
        <f>SUM(E19+E16)</f>
        <v>255</v>
      </c>
      <c r="F22" s="12"/>
      <c r="G22" s="12"/>
      <c r="H22" s="12"/>
      <c r="I22" s="5"/>
    </row>
    <row r="23" spans="1:9" ht="14.25">
      <c r="A23" s="73"/>
      <c r="B23" s="11">
        <v>2016</v>
      </c>
      <c r="C23" s="21">
        <f t="shared" si="0"/>
        <v>2000</v>
      </c>
      <c r="D23" s="21"/>
      <c r="E23" s="21">
        <f>SUM(E20+E17+E12)</f>
        <v>2000</v>
      </c>
      <c r="F23" s="12"/>
      <c r="G23" s="12"/>
      <c r="H23" s="12"/>
      <c r="I23" s="5"/>
    </row>
    <row r="24" spans="1:9" ht="17.25" customHeight="1">
      <c r="A24" s="62" t="s">
        <v>4</v>
      </c>
      <c r="B24" s="63"/>
      <c r="C24" s="63"/>
      <c r="D24" s="63"/>
      <c r="E24" s="63"/>
      <c r="F24" s="63"/>
      <c r="G24" s="63"/>
      <c r="H24" s="63"/>
      <c r="I24" s="64"/>
    </row>
    <row r="25" spans="1:9" ht="28.5" customHeight="1">
      <c r="A25" s="62" t="s">
        <v>9</v>
      </c>
      <c r="B25" s="63"/>
      <c r="C25" s="63"/>
      <c r="D25" s="63"/>
      <c r="E25" s="63"/>
      <c r="F25" s="63"/>
      <c r="G25" s="63"/>
      <c r="H25" s="63"/>
      <c r="I25" s="64"/>
    </row>
    <row r="26" spans="1:9" ht="108" customHeight="1">
      <c r="A26" s="31" t="s">
        <v>34</v>
      </c>
      <c r="B26" s="11"/>
      <c r="C26" s="21"/>
      <c r="D26" s="21"/>
      <c r="E26" s="21"/>
      <c r="F26" s="12"/>
      <c r="G26" s="12"/>
      <c r="H26" s="12"/>
      <c r="I26" s="4" t="s">
        <v>11</v>
      </c>
    </row>
    <row r="27" spans="1:9" ht="19.5" customHeight="1">
      <c r="A27" s="59" t="s">
        <v>75</v>
      </c>
      <c r="B27" s="11">
        <v>2014</v>
      </c>
      <c r="C27" s="21">
        <f>D27+E27+F27</f>
        <v>3993.241</v>
      </c>
      <c r="D27" s="21"/>
      <c r="E27" s="25">
        <v>3993.241</v>
      </c>
      <c r="F27" s="12"/>
      <c r="G27" s="12"/>
      <c r="H27" s="12" t="s">
        <v>13</v>
      </c>
      <c r="I27" s="5"/>
    </row>
    <row r="28" spans="1:9" ht="37.5" customHeight="1">
      <c r="A28" s="60"/>
      <c r="B28" s="11">
        <v>2016</v>
      </c>
      <c r="C28" s="21">
        <f t="shared" si="0"/>
        <v>5000</v>
      </c>
      <c r="D28" s="21"/>
      <c r="E28" s="25">
        <v>5000</v>
      </c>
      <c r="F28" s="12"/>
      <c r="G28" s="12"/>
      <c r="H28" s="12" t="s">
        <v>45</v>
      </c>
      <c r="I28" s="5"/>
    </row>
    <row r="29" spans="1:9" ht="16.5" customHeight="1">
      <c r="A29" s="57" t="s">
        <v>74</v>
      </c>
      <c r="B29" s="11">
        <v>2014</v>
      </c>
      <c r="C29" s="21">
        <f t="shared" si="0"/>
        <v>390</v>
      </c>
      <c r="D29" s="21"/>
      <c r="E29" s="21">
        <v>390</v>
      </c>
      <c r="F29" s="14"/>
      <c r="G29" s="12"/>
      <c r="H29" s="12" t="s">
        <v>13</v>
      </c>
      <c r="I29" s="5"/>
    </row>
    <row r="30" spans="1:9" ht="14.25">
      <c r="A30" s="61"/>
      <c r="B30" s="11">
        <v>2015</v>
      </c>
      <c r="C30" s="21">
        <f t="shared" si="0"/>
        <v>450</v>
      </c>
      <c r="D30" s="21"/>
      <c r="E30" s="21">
        <v>450</v>
      </c>
      <c r="F30" s="14"/>
      <c r="G30" s="12"/>
      <c r="H30" s="12" t="s">
        <v>13</v>
      </c>
      <c r="I30" s="5"/>
    </row>
    <row r="31" spans="1:9" ht="14.25">
      <c r="A31" s="58"/>
      <c r="B31" s="11">
        <v>2016</v>
      </c>
      <c r="C31" s="21">
        <f t="shared" si="0"/>
        <v>500</v>
      </c>
      <c r="D31" s="21"/>
      <c r="E31" s="21">
        <v>500</v>
      </c>
      <c r="F31" s="14"/>
      <c r="G31" s="12"/>
      <c r="H31" s="12" t="s">
        <v>13</v>
      </c>
      <c r="I31" s="5"/>
    </row>
    <row r="32" spans="1:9" ht="15" customHeight="1">
      <c r="A32" s="68" t="s">
        <v>32</v>
      </c>
      <c r="B32" s="11">
        <v>2014</v>
      </c>
      <c r="C32" s="21">
        <f t="shared" si="0"/>
        <v>4383.241</v>
      </c>
      <c r="D32" s="21"/>
      <c r="E32" s="21">
        <f>SUM(E27+E29)</f>
        <v>4383.241</v>
      </c>
      <c r="F32" s="12"/>
      <c r="G32" s="12"/>
      <c r="H32" s="12"/>
      <c r="I32" s="4"/>
    </row>
    <row r="33" spans="1:9" ht="15" customHeight="1">
      <c r="A33" s="69"/>
      <c r="B33" s="11">
        <v>2015</v>
      </c>
      <c r="C33" s="21">
        <f t="shared" si="0"/>
        <v>450</v>
      </c>
      <c r="D33" s="21"/>
      <c r="E33" s="21">
        <f>SUM(E30)</f>
        <v>450</v>
      </c>
      <c r="F33" s="12"/>
      <c r="G33" s="12"/>
      <c r="H33" s="12"/>
      <c r="I33" s="4"/>
    </row>
    <row r="34" spans="1:9" ht="15" customHeight="1">
      <c r="A34" s="70"/>
      <c r="B34" s="11">
        <v>2016</v>
      </c>
      <c r="C34" s="21">
        <f t="shared" si="0"/>
        <v>5500</v>
      </c>
      <c r="D34" s="21"/>
      <c r="E34" s="21">
        <f>SUM(E28+E31)</f>
        <v>5500</v>
      </c>
      <c r="F34" s="12"/>
      <c r="G34" s="12"/>
      <c r="H34" s="12"/>
      <c r="I34" s="4"/>
    </row>
    <row r="35" spans="1:9" ht="15.75" customHeight="1">
      <c r="A35" s="62" t="s">
        <v>5</v>
      </c>
      <c r="B35" s="63"/>
      <c r="C35" s="63"/>
      <c r="D35" s="63"/>
      <c r="E35" s="63"/>
      <c r="F35" s="63"/>
      <c r="G35" s="63"/>
      <c r="H35" s="63"/>
      <c r="I35" s="64"/>
    </row>
    <row r="36" spans="1:9" ht="30" customHeight="1">
      <c r="A36" s="62" t="s">
        <v>10</v>
      </c>
      <c r="B36" s="63"/>
      <c r="C36" s="63"/>
      <c r="D36" s="63"/>
      <c r="E36" s="63"/>
      <c r="F36" s="63"/>
      <c r="G36" s="63"/>
      <c r="H36" s="63"/>
      <c r="I36" s="64"/>
    </row>
    <row r="37" spans="1:9" ht="64.5" customHeight="1">
      <c r="A37" s="31" t="s">
        <v>33</v>
      </c>
      <c r="B37" s="11"/>
      <c r="C37" s="21"/>
      <c r="D37" s="21"/>
      <c r="E37" s="21"/>
      <c r="F37" s="12"/>
      <c r="G37" s="12"/>
      <c r="H37" s="12"/>
      <c r="I37" s="4" t="s">
        <v>12</v>
      </c>
    </row>
    <row r="38" spans="1:9" ht="39">
      <c r="A38" s="10" t="s">
        <v>28</v>
      </c>
      <c r="B38" s="11"/>
      <c r="C38" s="21"/>
      <c r="D38" s="21"/>
      <c r="E38" s="21"/>
      <c r="F38" s="12"/>
      <c r="G38" s="12"/>
      <c r="H38" s="12"/>
      <c r="I38" s="4"/>
    </row>
    <row r="39" spans="1:9" ht="54.75" customHeight="1">
      <c r="A39" s="31" t="s">
        <v>47</v>
      </c>
      <c r="B39" s="11">
        <v>2014</v>
      </c>
      <c r="C39" s="21">
        <f t="shared" si="0"/>
        <v>1152.1778</v>
      </c>
      <c r="D39" s="21"/>
      <c r="E39" s="21">
        <v>1152.1778</v>
      </c>
      <c r="F39" s="15"/>
      <c r="G39" s="12"/>
      <c r="H39" s="12" t="s">
        <v>13</v>
      </c>
      <c r="I39" s="5"/>
    </row>
    <row r="40" spans="1:9" ht="39.75" customHeight="1">
      <c r="A40" s="35" t="s">
        <v>16</v>
      </c>
      <c r="B40" s="11">
        <v>2014</v>
      </c>
      <c r="C40" s="21">
        <f t="shared" si="0"/>
        <v>673.90513</v>
      </c>
      <c r="D40" s="21"/>
      <c r="E40" s="21">
        <v>673.90513</v>
      </c>
      <c r="F40" s="16"/>
      <c r="G40" s="12"/>
      <c r="H40" s="12" t="s">
        <v>13</v>
      </c>
      <c r="I40" s="6"/>
    </row>
    <row r="41" spans="1:9" ht="56.25" customHeight="1">
      <c r="A41" s="31" t="s">
        <v>17</v>
      </c>
      <c r="B41" s="11">
        <v>2014</v>
      </c>
      <c r="C41" s="21">
        <f t="shared" si="0"/>
        <v>602.983</v>
      </c>
      <c r="D41" s="21"/>
      <c r="E41" s="21">
        <v>602.983</v>
      </c>
      <c r="F41" s="17"/>
      <c r="G41" s="12"/>
      <c r="H41" s="12" t="s">
        <v>13</v>
      </c>
      <c r="I41" s="7"/>
    </row>
    <row r="42" spans="1:9" ht="45" customHeight="1">
      <c r="A42" s="31" t="s">
        <v>18</v>
      </c>
      <c r="B42" s="11">
        <v>2014</v>
      </c>
      <c r="C42" s="21">
        <f t="shared" si="0"/>
        <v>895.81</v>
      </c>
      <c r="D42" s="21"/>
      <c r="E42" s="21">
        <v>895.81</v>
      </c>
      <c r="F42" s="16"/>
      <c r="G42" s="12"/>
      <c r="H42" s="12" t="s">
        <v>13</v>
      </c>
      <c r="I42" s="8"/>
    </row>
    <row r="43" spans="1:9" ht="29.25" customHeight="1">
      <c r="A43" s="31" t="s">
        <v>19</v>
      </c>
      <c r="B43" s="11">
        <v>2014</v>
      </c>
      <c r="C43" s="21">
        <f t="shared" si="0"/>
        <v>241.442</v>
      </c>
      <c r="D43" s="21"/>
      <c r="E43" s="21">
        <v>241.442</v>
      </c>
      <c r="F43" s="16"/>
      <c r="G43" s="12"/>
      <c r="H43" s="12" t="s">
        <v>13</v>
      </c>
      <c r="I43" s="7"/>
    </row>
    <row r="44" spans="1:9" ht="40.5" customHeight="1">
      <c r="A44" s="31" t="s">
        <v>20</v>
      </c>
      <c r="B44" s="11">
        <v>2014</v>
      </c>
      <c r="C44" s="21">
        <f t="shared" si="0"/>
        <v>2181.01</v>
      </c>
      <c r="D44" s="21"/>
      <c r="E44" s="21">
        <v>2181.01</v>
      </c>
      <c r="F44" s="12"/>
      <c r="G44" s="12"/>
      <c r="H44" s="12" t="s">
        <v>13</v>
      </c>
      <c r="I44" s="7"/>
    </row>
    <row r="45" spans="1:9" ht="52.5" customHeight="1">
      <c r="A45" s="31" t="s">
        <v>48</v>
      </c>
      <c r="B45" s="11">
        <v>2014</v>
      </c>
      <c r="C45" s="21">
        <f t="shared" si="0"/>
        <v>714.628</v>
      </c>
      <c r="D45" s="21"/>
      <c r="E45" s="25">
        <v>714.628</v>
      </c>
      <c r="F45" s="12"/>
      <c r="G45" s="12"/>
      <c r="H45" s="12" t="s">
        <v>13</v>
      </c>
      <c r="I45" s="5"/>
    </row>
    <row r="46" spans="1:9" ht="54" customHeight="1">
      <c r="A46" s="31" t="s">
        <v>49</v>
      </c>
      <c r="B46" s="11">
        <v>2014</v>
      </c>
      <c r="C46" s="21">
        <f t="shared" si="0"/>
        <v>205.073</v>
      </c>
      <c r="D46" s="21"/>
      <c r="E46" s="25">
        <v>205.073</v>
      </c>
      <c r="F46" s="12"/>
      <c r="G46" s="12"/>
      <c r="H46" s="12" t="s">
        <v>13</v>
      </c>
      <c r="I46" s="5"/>
    </row>
    <row r="47" spans="1:9" ht="39" customHeight="1">
      <c r="A47" s="31" t="s">
        <v>50</v>
      </c>
      <c r="B47" s="11">
        <v>2014</v>
      </c>
      <c r="C47" s="21">
        <f t="shared" si="0"/>
        <v>614.19402</v>
      </c>
      <c r="D47" s="21"/>
      <c r="E47" s="25">
        <v>614.19402</v>
      </c>
      <c r="F47" s="12"/>
      <c r="G47" s="12"/>
      <c r="H47" s="12" t="s">
        <v>13</v>
      </c>
      <c r="I47" s="5"/>
    </row>
    <row r="48" spans="1:9" ht="39" customHeight="1">
      <c r="A48" s="36" t="s">
        <v>51</v>
      </c>
      <c r="B48" s="11">
        <v>2014</v>
      </c>
      <c r="C48" s="21">
        <f t="shared" si="0"/>
        <v>32.393</v>
      </c>
      <c r="D48" s="21"/>
      <c r="E48" s="25">
        <v>32.393</v>
      </c>
      <c r="F48" s="12"/>
      <c r="G48" s="12"/>
      <c r="H48" s="12" t="s">
        <v>13</v>
      </c>
      <c r="I48" s="5"/>
    </row>
    <row r="49" spans="1:9" ht="51" customHeight="1">
      <c r="A49" s="36" t="s">
        <v>52</v>
      </c>
      <c r="B49" s="11">
        <v>2014</v>
      </c>
      <c r="C49" s="21">
        <f t="shared" si="0"/>
        <v>501.956</v>
      </c>
      <c r="D49" s="21"/>
      <c r="E49" s="25">
        <v>501.956</v>
      </c>
      <c r="F49" s="12"/>
      <c r="G49" s="12"/>
      <c r="H49" s="12" t="s">
        <v>13</v>
      </c>
      <c r="I49" s="5"/>
    </row>
    <row r="50" spans="1:9" ht="68.25" customHeight="1">
      <c r="A50" s="36" t="s">
        <v>53</v>
      </c>
      <c r="B50" s="11">
        <v>2014</v>
      </c>
      <c r="C50" s="21">
        <f aca="true" t="shared" si="1" ref="C50:C83">D50+E50+F50</f>
        <v>186.232</v>
      </c>
      <c r="D50" s="21"/>
      <c r="E50" s="25">
        <v>186.232</v>
      </c>
      <c r="F50" s="12"/>
      <c r="G50" s="12"/>
      <c r="H50" s="12" t="s">
        <v>13</v>
      </c>
      <c r="I50" s="5"/>
    </row>
    <row r="51" spans="1:9" ht="51.75" customHeight="1">
      <c r="A51" s="36" t="s">
        <v>54</v>
      </c>
      <c r="B51" s="11">
        <v>2014</v>
      </c>
      <c r="C51" s="21">
        <f t="shared" si="1"/>
        <v>792.052</v>
      </c>
      <c r="D51" s="21"/>
      <c r="E51" s="25">
        <v>792.052</v>
      </c>
      <c r="F51" s="12"/>
      <c r="G51" s="12"/>
      <c r="H51" s="12" t="s">
        <v>13</v>
      </c>
      <c r="I51" s="5"/>
    </row>
    <row r="52" spans="1:9" ht="37.5" customHeight="1">
      <c r="A52" s="36" t="s">
        <v>55</v>
      </c>
      <c r="B52" s="11">
        <v>2014</v>
      </c>
      <c r="C52" s="21">
        <f t="shared" si="1"/>
        <v>62.057</v>
      </c>
      <c r="D52" s="21"/>
      <c r="E52" s="25">
        <v>62.057</v>
      </c>
      <c r="F52" s="12"/>
      <c r="G52" s="12"/>
      <c r="H52" s="12" t="s">
        <v>13</v>
      </c>
      <c r="I52" s="5"/>
    </row>
    <row r="53" spans="1:9" ht="43.5" customHeight="1">
      <c r="A53" s="36" t="s">
        <v>56</v>
      </c>
      <c r="B53" s="11">
        <v>2014</v>
      </c>
      <c r="C53" s="21">
        <f t="shared" si="1"/>
        <v>99.279</v>
      </c>
      <c r="D53" s="21"/>
      <c r="E53" s="25">
        <v>99.279</v>
      </c>
      <c r="F53" s="12"/>
      <c r="G53" s="12"/>
      <c r="H53" s="12" t="s">
        <v>13</v>
      </c>
      <c r="I53" s="5"/>
    </row>
    <row r="54" spans="1:9" ht="57.75" customHeight="1">
      <c r="A54" s="34" t="s">
        <v>71</v>
      </c>
      <c r="B54" s="11">
        <v>2015</v>
      </c>
      <c r="C54" s="21">
        <v>1380</v>
      </c>
      <c r="D54" s="21"/>
      <c r="E54" s="21">
        <v>1139.941</v>
      </c>
      <c r="F54" s="12"/>
      <c r="G54" s="12"/>
      <c r="H54" s="12" t="s">
        <v>13</v>
      </c>
      <c r="I54" s="4"/>
    </row>
    <row r="55" spans="1:9" ht="51.75" customHeight="1">
      <c r="A55" s="39" t="s">
        <v>80</v>
      </c>
      <c r="B55" s="11">
        <v>2015</v>
      </c>
      <c r="C55" s="21">
        <v>297.756</v>
      </c>
      <c r="D55" s="21"/>
      <c r="E55" s="21">
        <v>297.756</v>
      </c>
      <c r="F55" s="12"/>
      <c r="G55" s="12"/>
      <c r="H55" s="12" t="s">
        <v>13</v>
      </c>
      <c r="I55" s="4"/>
    </row>
    <row r="56" spans="1:9" ht="26.25">
      <c r="A56" s="30" t="s">
        <v>81</v>
      </c>
      <c r="B56" s="11">
        <v>2016</v>
      </c>
      <c r="C56" s="21">
        <v>4000</v>
      </c>
      <c r="D56" s="21"/>
      <c r="E56" s="21">
        <v>4000</v>
      </c>
      <c r="F56" s="12"/>
      <c r="G56" s="12"/>
      <c r="H56" s="12" t="s">
        <v>13</v>
      </c>
      <c r="I56" s="4"/>
    </row>
    <row r="57" spans="1:9" ht="15.75" customHeight="1">
      <c r="A57" s="57" t="s">
        <v>21</v>
      </c>
      <c r="B57" s="11">
        <v>2014</v>
      </c>
      <c r="C57" s="21">
        <f t="shared" si="1"/>
        <v>8955.19195</v>
      </c>
      <c r="D57" s="21"/>
      <c r="E57" s="21">
        <f>SUM(E39+E40+E41+E42+E43+E44+E45+E46+E47+E48+E49+E50+E51+E52+E53)</f>
        <v>8955.19195</v>
      </c>
      <c r="F57" s="16"/>
      <c r="G57" s="12"/>
      <c r="H57" s="12"/>
      <c r="I57" s="5"/>
    </row>
    <row r="58" spans="1:9" ht="14.25">
      <c r="A58" s="61"/>
      <c r="B58" s="11">
        <v>2015</v>
      </c>
      <c r="C58" s="21">
        <f t="shared" si="1"/>
        <v>1437.6970000000001</v>
      </c>
      <c r="D58" s="21"/>
      <c r="E58" s="21">
        <f>SUM(E54+E55)</f>
        <v>1437.6970000000001</v>
      </c>
      <c r="F58" s="12"/>
      <c r="G58" s="12"/>
      <c r="H58" s="12"/>
      <c r="I58" s="4"/>
    </row>
    <row r="59" spans="1:9" ht="14.25">
      <c r="A59" s="58"/>
      <c r="B59" s="11">
        <v>2016</v>
      </c>
      <c r="C59" s="21">
        <f t="shared" si="1"/>
        <v>4000</v>
      </c>
      <c r="D59" s="21"/>
      <c r="E59" s="21">
        <f>SUM(E56)</f>
        <v>4000</v>
      </c>
      <c r="F59" s="12"/>
      <c r="G59" s="12"/>
      <c r="H59" s="12"/>
      <c r="I59" s="4"/>
    </row>
    <row r="60" spans="1:9" ht="27.75" customHeight="1">
      <c r="A60" s="10" t="s">
        <v>29</v>
      </c>
      <c r="B60" s="11"/>
      <c r="C60" s="21"/>
      <c r="D60" s="21"/>
      <c r="E60" s="21"/>
      <c r="F60" s="16"/>
      <c r="G60" s="12"/>
      <c r="H60" s="12"/>
      <c r="I60" s="7"/>
    </row>
    <row r="61" spans="1:9" ht="39" customHeight="1">
      <c r="A61" s="31" t="s">
        <v>22</v>
      </c>
      <c r="B61" s="11">
        <v>2014</v>
      </c>
      <c r="C61" s="21">
        <f t="shared" si="1"/>
        <v>150.26277</v>
      </c>
      <c r="D61" s="21"/>
      <c r="E61" s="21">
        <v>150.26277</v>
      </c>
      <c r="F61" s="16"/>
      <c r="G61" s="12"/>
      <c r="H61" s="12" t="s">
        <v>13</v>
      </c>
      <c r="I61" s="7"/>
    </row>
    <row r="62" spans="1:9" ht="30" customHeight="1">
      <c r="A62" s="31" t="s">
        <v>23</v>
      </c>
      <c r="B62" s="11">
        <v>2014</v>
      </c>
      <c r="C62" s="21">
        <f t="shared" si="1"/>
        <v>151.69468</v>
      </c>
      <c r="D62" s="21"/>
      <c r="E62" s="21">
        <v>151.69468</v>
      </c>
      <c r="F62" s="16"/>
      <c r="G62" s="12"/>
      <c r="H62" s="12" t="s">
        <v>13</v>
      </c>
      <c r="I62" s="7"/>
    </row>
    <row r="63" spans="1:9" ht="28.5" customHeight="1">
      <c r="A63" s="34" t="s">
        <v>30</v>
      </c>
      <c r="B63" s="11">
        <v>2014</v>
      </c>
      <c r="C63" s="21">
        <f t="shared" si="1"/>
        <v>903.143</v>
      </c>
      <c r="D63" s="21"/>
      <c r="E63" s="21">
        <v>903.143</v>
      </c>
      <c r="F63" s="16"/>
      <c r="G63" s="12"/>
      <c r="H63" s="12" t="s">
        <v>13</v>
      </c>
      <c r="I63" s="7"/>
    </row>
    <row r="64" spans="1:9" ht="31.5" customHeight="1">
      <c r="A64" s="34" t="s">
        <v>24</v>
      </c>
      <c r="B64" s="11">
        <v>2014</v>
      </c>
      <c r="C64" s="21">
        <f t="shared" si="1"/>
        <v>150.65238</v>
      </c>
      <c r="D64" s="21"/>
      <c r="E64" s="21">
        <v>150.65238</v>
      </c>
      <c r="F64" s="16"/>
      <c r="G64" s="12"/>
      <c r="H64" s="12" t="s">
        <v>13</v>
      </c>
      <c r="I64" s="7"/>
    </row>
    <row r="65" spans="1:9" ht="42" customHeight="1">
      <c r="A65" s="34" t="s">
        <v>57</v>
      </c>
      <c r="B65" s="11">
        <v>2014</v>
      </c>
      <c r="C65" s="21">
        <f t="shared" si="1"/>
        <v>611.516</v>
      </c>
      <c r="D65" s="21"/>
      <c r="E65" s="26">
        <v>611.516</v>
      </c>
      <c r="F65" s="12"/>
      <c r="G65" s="12"/>
      <c r="H65" s="12" t="s">
        <v>13</v>
      </c>
      <c r="I65" s="7"/>
    </row>
    <row r="66" spans="1:9" ht="14.25">
      <c r="A66" s="57" t="s">
        <v>58</v>
      </c>
      <c r="B66" s="11">
        <v>2014</v>
      </c>
      <c r="C66" s="21">
        <f t="shared" si="1"/>
        <v>443.64254</v>
      </c>
      <c r="D66" s="21"/>
      <c r="E66" s="26">
        <v>443.64254</v>
      </c>
      <c r="F66" s="12"/>
      <c r="G66" s="12"/>
      <c r="H66" s="12" t="s">
        <v>13</v>
      </c>
      <c r="I66" s="7"/>
    </row>
    <row r="67" spans="1:9" ht="13.5" customHeight="1">
      <c r="A67" s="58"/>
      <c r="B67" s="11">
        <v>2016</v>
      </c>
      <c r="C67" s="21">
        <f t="shared" si="1"/>
        <v>1100</v>
      </c>
      <c r="D67" s="21"/>
      <c r="E67" s="21">
        <v>1100</v>
      </c>
      <c r="F67" s="16"/>
      <c r="G67" s="12"/>
      <c r="H67" s="12" t="s">
        <v>13</v>
      </c>
      <c r="I67" s="7"/>
    </row>
    <row r="68" spans="1:9" ht="53.25" customHeight="1">
      <c r="A68" s="34" t="s">
        <v>59</v>
      </c>
      <c r="B68" s="11">
        <v>2014</v>
      </c>
      <c r="C68" s="21">
        <f t="shared" si="1"/>
        <v>266.375</v>
      </c>
      <c r="D68" s="21"/>
      <c r="E68" s="26">
        <v>266.375</v>
      </c>
      <c r="F68" s="12"/>
      <c r="G68" s="12"/>
      <c r="H68" s="12" t="s">
        <v>13</v>
      </c>
      <c r="I68" s="7"/>
    </row>
    <row r="69" spans="1:9" ht="39" customHeight="1">
      <c r="A69" s="34" t="s">
        <v>60</v>
      </c>
      <c r="B69" s="11">
        <v>2014</v>
      </c>
      <c r="C69" s="21">
        <f t="shared" si="1"/>
        <v>690.844</v>
      </c>
      <c r="D69" s="21"/>
      <c r="E69" s="26">
        <v>690.844</v>
      </c>
      <c r="F69" s="12"/>
      <c r="G69" s="12"/>
      <c r="H69" s="12" t="s">
        <v>13</v>
      </c>
      <c r="I69" s="7"/>
    </row>
    <row r="70" spans="1:9" ht="55.5" customHeight="1">
      <c r="A70" s="34" t="s">
        <v>61</v>
      </c>
      <c r="B70" s="11">
        <v>2014</v>
      </c>
      <c r="C70" s="21">
        <f t="shared" si="1"/>
        <v>149.431</v>
      </c>
      <c r="D70" s="21"/>
      <c r="E70" s="26">
        <v>149.431</v>
      </c>
      <c r="F70" s="12"/>
      <c r="G70" s="12"/>
      <c r="H70" s="12" t="s">
        <v>13</v>
      </c>
      <c r="I70" s="7"/>
    </row>
    <row r="71" spans="1:9" ht="51.75" customHeight="1">
      <c r="A71" s="34" t="s">
        <v>82</v>
      </c>
      <c r="B71" s="11">
        <v>2014</v>
      </c>
      <c r="C71" s="21">
        <f t="shared" si="1"/>
        <v>84.14879</v>
      </c>
      <c r="D71" s="21"/>
      <c r="E71" s="27">
        <v>84.14879</v>
      </c>
      <c r="F71" s="12"/>
      <c r="G71" s="12"/>
      <c r="H71" s="12" t="s">
        <v>13</v>
      </c>
      <c r="I71" s="7"/>
    </row>
    <row r="72" spans="1:9" ht="41.25" customHeight="1">
      <c r="A72" s="34" t="s">
        <v>83</v>
      </c>
      <c r="B72" s="11">
        <v>2015</v>
      </c>
      <c r="C72" s="21">
        <v>1470.169</v>
      </c>
      <c r="D72" s="21"/>
      <c r="E72" s="21">
        <v>1470.169</v>
      </c>
      <c r="F72" s="16"/>
      <c r="G72" s="12"/>
      <c r="H72" s="12" t="s">
        <v>13</v>
      </c>
      <c r="I72" s="7"/>
    </row>
    <row r="73" spans="1:9" ht="44.25" customHeight="1">
      <c r="A73" s="39" t="s">
        <v>84</v>
      </c>
      <c r="B73" s="11">
        <v>2015</v>
      </c>
      <c r="C73" s="21">
        <v>137.134</v>
      </c>
      <c r="D73" s="21"/>
      <c r="E73" s="21">
        <v>137.134</v>
      </c>
      <c r="F73" s="16"/>
      <c r="G73" s="12"/>
      <c r="H73" s="12" t="s">
        <v>13</v>
      </c>
      <c r="I73" s="7"/>
    </row>
    <row r="74" spans="1:9" ht="26.25">
      <c r="A74" s="30" t="s">
        <v>85</v>
      </c>
      <c r="B74" s="11">
        <v>2016</v>
      </c>
      <c r="C74" s="21">
        <v>4000</v>
      </c>
      <c r="D74" s="21" t="s">
        <v>86</v>
      </c>
      <c r="E74" s="21">
        <v>4000</v>
      </c>
      <c r="F74" s="16"/>
      <c r="G74" s="12"/>
      <c r="H74" s="12" t="s">
        <v>13</v>
      </c>
      <c r="I74" s="7"/>
    </row>
    <row r="75" spans="1:9" ht="15" customHeight="1">
      <c r="A75" s="68" t="s">
        <v>25</v>
      </c>
      <c r="B75" s="11">
        <v>2014</v>
      </c>
      <c r="C75" s="21">
        <f t="shared" si="1"/>
        <v>3601.71016</v>
      </c>
      <c r="D75" s="21"/>
      <c r="E75" s="21">
        <f>SUM(E61+E62+E63+E64+E65+E66+E68+E69+E70+E71)</f>
        <v>3601.71016</v>
      </c>
      <c r="F75" s="12"/>
      <c r="G75" s="12"/>
      <c r="H75" s="12"/>
      <c r="I75" s="5"/>
    </row>
    <row r="76" spans="1:9" ht="14.25" customHeight="1">
      <c r="A76" s="69"/>
      <c r="B76" s="11">
        <v>2015</v>
      </c>
      <c r="C76" s="21">
        <f t="shared" si="1"/>
        <v>1607.303</v>
      </c>
      <c r="D76" s="21"/>
      <c r="E76" s="21">
        <f>SUM(E72+E73)</f>
        <v>1607.303</v>
      </c>
      <c r="F76" s="16"/>
      <c r="G76" s="12"/>
      <c r="H76" s="12"/>
      <c r="I76" s="7"/>
    </row>
    <row r="77" spans="1:9" ht="14.25">
      <c r="A77" s="70"/>
      <c r="B77" s="11">
        <v>2016</v>
      </c>
      <c r="C77" s="21">
        <f t="shared" si="1"/>
        <v>5100</v>
      </c>
      <c r="D77" s="21"/>
      <c r="E77" s="21">
        <f>SUM(E67+E74)</f>
        <v>5100</v>
      </c>
      <c r="F77" s="16"/>
      <c r="G77" s="12"/>
      <c r="H77" s="12"/>
      <c r="I77" s="7"/>
    </row>
    <row r="78" spans="1:9" ht="26.25" customHeight="1">
      <c r="A78" s="49" t="s">
        <v>5</v>
      </c>
      <c r="B78" s="51"/>
      <c r="C78" s="51"/>
      <c r="D78" s="51"/>
      <c r="E78" s="51"/>
      <c r="F78" s="51"/>
      <c r="G78" s="51"/>
      <c r="H78" s="51"/>
      <c r="I78" s="52"/>
    </row>
    <row r="79" spans="1:9" ht="40.5" customHeight="1">
      <c r="A79" s="49" t="s">
        <v>10</v>
      </c>
      <c r="B79" s="51"/>
      <c r="C79" s="51"/>
      <c r="D79" s="51"/>
      <c r="E79" s="51"/>
      <c r="F79" s="51"/>
      <c r="G79" s="51"/>
      <c r="H79" s="52"/>
      <c r="I79" s="4" t="s">
        <v>27</v>
      </c>
    </row>
    <row r="80" spans="1:9" ht="39">
      <c r="A80" s="31" t="s">
        <v>35</v>
      </c>
      <c r="B80" s="11"/>
      <c r="C80" s="21"/>
      <c r="D80" s="21"/>
      <c r="E80" s="21"/>
      <c r="F80" s="12"/>
      <c r="G80" s="12"/>
      <c r="H80" s="12"/>
      <c r="I80" s="29"/>
    </row>
    <row r="81" spans="1:9" ht="42" customHeight="1">
      <c r="A81" s="31" t="s">
        <v>26</v>
      </c>
      <c r="B81" s="11">
        <v>2014</v>
      </c>
      <c r="C81" s="21">
        <f t="shared" si="1"/>
        <v>1366.476</v>
      </c>
      <c r="D81" s="21"/>
      <c r="E81" s="21">
        <v>1366.476</v>
      </c>
      <c r="F81" s="12"/>
      <c r="G81" s="12"/>
      <c r="H81" s="12" t="s">
        <v>13</v>
      </c>
      <c r="I81" s="4"/>
    </row>
    <row r="82" spans="1:9" ht="109.5" customHeight="1">
      <c r="A82" s="31" t="s">
        <v>62</v>
      </c>
      <c r="B82" s="11">
        <v>2014</v>
      </c>
      <c r="C82" s="21">
        <f t="shared" si="1"/>
        <v>494.862</v>
      </c>
      <c r="D82" s="21"/>
      <c r="E82" s="25">
        <v>494.862</v>
      </c>
      <c r="F82" s="12"/>
      <c r="G82" s="12"/>
      <c r="H82" s="12" t="s">
        <v>13</v>
      </c>
      <c r="I82" s="4"/>
    </row>
    <row r="83" spans="1:9" ht="21" customHeight="1">
      <c r="A83" s="40" t="s">
        <v>63</v>
      </c>
      <c r="B83" s="11">
        <v>2014</v>
      </c>
      <c r="C83" s="21">
        <f t="shared" si="1"/>
        <v>238.487</v>
      </c>
      <c r="D83" s="21"/>
      <c r="E83" s="25">
        <v>238.487</v>
      </c>
      <c r="F83" s="12"/>
      <c r="G83" s="12"/>
      <c r="H83" s="12" t="s">
        <v>13</v>
      </c>
      <c r="I83" s="4"/>
    </row>
    <row r="84" spans="1:9" ht="39">
      <c r="A84" s="32" t="s">
        <v>73</v>
      </c>
      <c r="B84" s="11">
        <v>2016</v>
      </c>
      <c r="C84" s="21">
        <f>D84+E84+F84</f>
        <v>2500</v>
      </c>
      <c r="D84" s="21"/>
      <c r="E84" s="21">
        <v>2500</v>
      </c>
      <c r="F84" s="16"/>
      <c r="G84" s="12"/>
      <c r="H84" s="12" t="s">
        <v>13</v>
      </c>
      <c r="I84" s="7"/>
    </row>
    <row r="85" spans="1:9" ht="14.25">
      <c r="A85" s="68" t="s">
        <v>14</v>
      </c>
      <c r="B85" s="11">
        <v>2014</v>
      </c>
      <c r="C85" s="21">
        <f>SUM(C81+C82+C83)</f>
        <v>2099.8250000000003</v>
      </c>
      <c r="D85" s="21"/>
      <c r="E85" s="21">
        <f>SUM(E81+E82+E83)</f>
        <v>2099.8250000000003</v>
      </c>
      <c r="F85" s="12"/>
      <c r="G85" s="12"/>
      <c r="H85" s="12"/>
      <c r="I85" s="4"/>
    </row>
    <row r="86" spans="1:9" ht="14.25">
      <c r="A86" s="69"/>
      <c r="B86" s="11">
        <v>2015</v>
      </c>
      <c r="C86" s="21">
        <v>0</v>
      </c>
      <c r="D86" s="21"/>
      <c r="E86" s="21">
        <v>0</v>
      </c>
      <c r="F86" s="16"/>
      <c r="G86" s="12"/>
      <c r="H86" s="12"/>
      <c r="I86" s="7"/>
    </row>
    <row r="87" spans="1:9" ht="14.25" customHeight="1">
      <c r="A87" s="70"/>
      <c r="B87" s="11">
        <v>2016</v>
      </c>
      <c r="C87" s="21">
        <f>SUM(C84)</f>
        <v>2500</v>
      </c>
      <c r="D87" s="21"/>
      <c r="E87" s="21">
        <f>SUM(E84)</f>
        <v>2500</v>
      </c>
      <c r="F87" s="16"/>
      <c r="G87" s="12"/>
      <c r="H87" s="12"/>
      <c r="I87" s="7"/>
    </row>
    <row r="88" spans="1:9" ht="26.25">
      <c r="A88" s="10" t="s">
        <v>64</v>
      </c>
      <c r="B88" s="11"/>
      <c r="C88" s="21"/>
      <c r="D88" s="21"/>
      <c r="E88" s="21"/>
      <c r="F88" s="12"/>
      <c r="G88" s="12"/>
      <c r="H88" s="12"/>
      <c r="I88" s="4"/>
    </row>
    <row r="89" spans="1:9" ht="14.25">
      <c r="A89" s="68" t="s">
        <v>65</v>
      </c>
      <c r="B89" s="11">
        <v>2014</v>
      </c>
      <c r="C89" s="21">
        <f>D89+E89+F89</f>
        <v>5072.136</v>
      </c>
      <c r="D89" s="21"/>
      <c r="E89" s="21">
        <v>5072.136</v>
      </c>
      <c r="F89" s="12"/>
      <c r="G89" s="12"/>
      <c r="H89" s="12" t="s">
        <v>13</v>
      </c>
      <c r="I89" s="4"/>
    </row>
    <row r="90" spans="1:9" ht="14.25">
      <c r="A90" s="69"/>
      <c r="B90" s="11">
        <v>2015</v>
      </c>
      <c r="C90" s="21">
        <v>30</v>
      </c>
      <c r="D90" s="21"/>
      <c r="E90" s="21">
        <v>30</v>
      </c>
      <c r="F90" s="16"/>
      <c r="G90" s="12"/>
      <c r="H90" s="12" t="s">
        <v>13</v>
      </c>
      <c r="I90" s="7"/>
    </row>
    <row r="91" spans="1:9" ht="14.25">
      <c r="A91" s="70"/>
      <c r="B91" s="11">
        <v>2016</v>
      </c>
      <c r="C91" s="21">
        <f>D91+E91+F91</f>
        <v>0</v>
      </c>
      <c r="D91" s="21"/>
      <c r="E91" s="21">
        <v>0</v>
      </c>
      <c r="F91" s="16"/>
      <c r="G91" s="12"/>
      <c r="H91" s="12" t="s">
        <v>13</v>
      </c>
      <c r="I91" s="7"/>
    </row>
    <row r="92" spans="1:9" ht="15" customHeight="1">
      <c r="A92" s="62" t="s">
        <v>89</v>
      </c>
      <c r="B92" s="63"/>
      <c r="C92" s="63"/>
      <c r="D92" s="63"/>
      <c r="E92" s="63"/>
      <c r="F92" s="63"/>
      <c r="G92" s="63"/>
      <c r="H92" s="63"/>
      <c r="I92" s="64"/>
    </row>
    <row r="93" spans="1:9" ht="19.5" customHeight="1">
      <c r="A93" s="77" t="s">
        <v>90</v>
      </c>
      <c r="B93" s="78"/>
      <c r="C93" s="78"/>
      <c r="D93" s="78"/>
      <c r="E93" s="78"/>
      <c r="F93" s="78"/>
      <c r="G93" s="78"/>
      <c r="H93" s="78"/>
      <c r="I93" s="79"/>
    </row>
    <row r="94" spans="1:9" ht="105.75">
      <c r="A94" s="10" t="s">
        <v>66</v>
      </c>
      <c r="B94" s="11"/>
      <c r="C94" s="21"/>
      <c r="D94" s="21"/>
      <c r="E94" s="21"/>
      <c r="F94" s="12"/>
      <c r="G94" s="12"/>
      <c r="H94" s="12" t="s">
        <v>13</v>
      </c>
      <c r="I94" s="4" t="s">
        <v>67</v>
      </c>
    </row>
    <row r="95" spans="1:9" ht="96" customHeight="1">
      <c r="A95" s="31" t="s">
        <v>68</v>
      </c>
      <c r="B95" s="11">
        <v>2014</v>
      </c>
      <c r="C95" s="21">
        <f>D95+E95+F95</f>
        <v>315.227</v>
      </c>
      <c r="D95" s="21">
        <v>299.465</v>
      </c>
      <c r="E95" s="21">
        <v>15.762</v>
      </c>
      <c r="F95" s="12"/>
      <c r="G95" s="12"/>
      <c r="H95" s="12" t="s">
        <v>13</v>
      </c>
      <c r="I95" s="4"/>
    </row>
    <row r="96" spans="1:9" ht="18" customHeight="1">
      <c r="A96" s="62" t="s">
        <v>87</v>
      </c>
      <c r="B96" s="63"/>
      <c r="C96" s="63"/>
      <c r="D96" s="63"/>
      <c r="E96" s="63"/>
      <c r="F96" s="63"/>
      <c r="G96" s="63"/>
      <c r="H96" s="63"/>
      <c r="I96" s="64"/>
    </row>
    <row r="97" spans="1:9" ht="16.5" customHeight="1">
      <c r="A97" s="62" t="s">
        <v>88</v>
      </c>
      <c r="B97" s="63"/>
      <c r="C97" s="63"/>
      <c r="D97" s="63"/>
      <c r="E97" s="63"/>
      <c r="F97" s="63"/>
      <c r="G97" s="63"/>
      <c r="H97" s="63"/>
      <c r="I97" s="64"/>
    </row>
    <row r="98" spans="1:9" ht="124.5" customHeight="1">
      <c r="A98" s="31" t="s">
        <v>91</v>
      </c>
      <c r="B98" s="11">
        <v>2015</v>
      </c>
      <c r="C98" s="21">
        <v>2500</v>
      </c>
      <c r="D98" s="21"/>
      <c r="E98" s="21">
        <v>2500</v>
      </c>
      <c r="F98" s="12"/>
      <c r="G98" s="12"/>
      <c r="H98" s="12" t="s">
        <v>13</v>
      </c>
      <c r="I98" s="4"/>
    </row>
    <row r="99" spans="1:9" ht="22.5" customHeight="1">
      <c r="A99" s="31"/>
      <c r="B99" s="11"/>
      <c r="C99" s="21"/>
      <c r="D99" s="21"/>
      <c r="E99" s="21"/>
      <c r="F99" s="12"/>
      <c r="G99" s="12"/>
      <c r="H99" s="12"/>
      <c r="I99" s="4"/>
    </row>
    <row r="100" spans="1:9" ht="21" customHeight="1">
      <c r="A100" s="31"/>
      <c r="B100" s="11"/>
      <c r="C100" s="21"/>
      <c r="D100" s="21"/>
      <c r="E100" s="21"/>
      <c r="F100" s="12"/>
      <c r="G100" s="12"/>
      <c r="H100" s="12"/>
      <c r="I100" s="4"/>
    </row>
    <row r="101" spans="1:9" ht="14.25">
      <c r="A101" s="31"/>
      <c r="B101" s="11"/>
      <c r="C101" s="21"/>
      <c r="D101" s="21"/>
      <c r="E101" s="21"/>
      <c r="F101" s="12"/>
      <c r="G101" s="12"/>
      <c r="H101" s="12"/>
      <c r="I101" s="4"/>
    </row>
    <row r="102" spans="1:9" ht="14.25">
      <c r="A102" s="65" t="s">
        <v>69</v>
      </c>
      <c r="B102" s="11">
        <v>2014</v>
      </c>
      <c r="C102" s="21">
        <f>D102+E102+F102</f>
        <v>25472.94163</v>
      </c>
      <c r="D102" s="21">
        <v>299.465</v>
      </c>
      <c r="E102" s="21">
        <f>SUM(E21+E32+E57+E75+E85+E89+E95)</f>
        <v>25173.47663</v>
      </c>
      <c r="F102" s="12"/>
      <c r="G102" s="12"/>
      <c r="H102" s="12"/>
      <c r="I102" s="5"/>
    </row>
    <row r="103" spans="1:9" ht="14.25">
      <c r="A103" s="66"/>
      <c r="B103" s="11">
        <v>2015</v>
      </c>
      <c r="C103" s="21">
        <f>D103+E103+F103</f>
        <v>6280</v>
      </c>
      <c r="D103" s="21"/>
      <c r="E103" s="21">
        <f>SUM(E22+E33+E58+E76+E86+E90+E98)</f>
        <v>6280</v>
      </c>
      <c r="F103" s="16"/>
      <c r="G103" s="12"/>
      <c r="H103" s="12"/>
      <c r="I103" s="7"/>
    </row>
    <row r="104" spans="1:9" ht="14.25">
      <c r="A104" s="66"/>
      <c r="B104" s="11">
        <v>2016</v>
      </c>
      <c r="C104" s="21">
        <f>D104+E104+F104</f>
        <v>19100</v>
      </c>
      <c r="D104" s="21"/>
      <c r="E104" s="21">
        <f>SUM(E23+E34+E59+E77+E87)</f>
        <v>19100</v>
      </c>
      <c r="F104" s="16"/>
      <c r="G104" s="12"/>
      <c r="H104" s="12"/>
      <c r="I104" s="7"/>
    </row>
    <row r="105" spans="1:9" ht="14.25">
      <c r="A105" s="67"/>
      <c r="B105" s="37" t="s">
        <v>70</v>
      </c>
      <c r="C105" s="38">
        <f>F105+E105+D105</f>
        <v>50852.94163</v>
      </c>
      <c r="D105" s="38">
        <f>SUM(D102:D104)</f>
        <v>299.465</v>
      </c>
      <c r="E105" s="38">
        <f>SUM(E102:E104)</f>
        <v>50553.476630000005</v>
      </c>
      <c r="F105" s="19"/>
      <c r="G105" s="18"/>
      <c r="H105" s="18"/>
      <c r="I105" s="18"/>
    </row>
    <row r="106" spans="1:8" ht="14.25">
      <c r="A106" s="1"/>
      <c r="B106" s="2"/>
      <c r="C106" s="1"/>
      <c r="D106" s="2"/>
      <c r="E106" s="2"/>
      <c r="F106" s="1"/>
      <c r="G106" s="2"/>
      <c r="H106" s="2"/>
    </row>
    <row r="107" spans="1:8" ht="14.25">
      <c r="A107" s="1"/>
      <c r="B107" s="2"/>
      <c r="C107" s="1"/>
      <c r="D107" s="2"/>
      <c r="E107" s="2"/>
      <c r="F107" s="1"/>
      <c r="G107" s="2"/>
      <c r="H107" s="2"/>
    </row>
    <row r="108" spans="1:8" ht="14.25">
      <c r="A108" s="1"/>
      <c r="B108" s="2"/>
      <c r="C108" s="1"/>
      <c r="D108" s="2"/>
      <c r="E108" s="2"/>
      <c r="F108" s="1"/>
      <c r="G108" s="2"/>
      <c r="H108" s="2"/>
    </row>
    <row r="109" spans="1:8" ht="14.25">
      <c r="A109" s="1"/>
      <c r="B109" s="2"/>
      <c r="C109" s="1"/>
      <c r="D109" s="2"/>
      <c r="E109" s="2"/>
      <c r="F109" s="1"/>
      <c r="G109" s="2"/>
      <c r="H109" s="2"/>
    </row>
    <row r="110" spans="1:8" ht="14.25">
      <c r="A110" s="1"/>
      <c r="B110" s="2"/>
      <c r="C110" s="1"/>
      <c r="D110" s="2"/>
      <c r="E110" s="2"/>
      <c r="F110" s="1"/>
      <c r="G110" s="2"/>
      <c r="H110" s="2"/>
    </row>
    <row r="111" spans="1:8" ht="14.25">
      <c r="A111" s="1"/>
      <c r="B111" s="2"/>
      <c r="C111" s="1"/>
      <c r="D111" s="2"/>
      <c r="E111" s="2"/>
      <c r="F111" s="1"/>
      <c r="G111" s="2"/>
      <c r="H111" s="2"/>
    </row>
    <row r="112" spans="1:8" ht="14.25">
      <c r="A112" s="1"/>
      <c r="B112" s="2"/>
      <c r="C112" s="1"/>
      <c r="D112" s="2"/>
      <c r="E112" s="2"/>
      <c r="F112" s="1"/>
      <c r="G112" s="2"/>
      <c r="H112" s="2"/>
    </row>
    <row r="113" spans="1:8" ht="14.25">
      <c r="A113" s="1"/>
      <c r="B113" s="2"/>
      <c r="C113" s="1"/>
      <c r="D113" s="2"/>
      <c r="E113" s="2"/>
      <c r="F113" s="1"/>
      <c r="G113" s="2"/>
      <c r="H113" s="2"/>
    </row>
    <row r="114" spans="1:8" ht="14.25">
      <c r="A114" s="1"/>
      <c r="B114" s="2"/>
      <c r="C114" s="1"/>
      <c r="D114" s="2"/>
      <c r="E114" s="2"/>
      <c r="F114" s="1"/>
      <c r="G114" s="2"/>
      <c r="H114" s="2"/>
    </row>
    <row r="115" spans="1:8" ht="14.25">
      <c r="A115" s="1"/>
      <c r="B115" s="2"/>
      <c r="C115" s="1"/>
      <c r="D115" s="2"/>
      <c r="E115" s="2"/>
      <c r="F115" s="1"/>
      <c r="G115" s="2"/>
      <c r="H115" s="2"/>
    </row>
    <row r="116" spans="1:8" ht="14.25">
      <c r="A116" s="1"/>
      <c r="B116" s="2"/>
      <c r="C116" s="1"/>
      <c r="D116" s="2"/>
      <c r="E116" s="2"/>
      <c r="F116" s="1"/>
      <c r="G116" s="2"/>
      <c r="H116" s="2"/>
    </row>
    <row r="117" spans="1:8" ht="14.25">
      <c r="A117" s="1"/>
      <c r="B117" s="2"/>
      <c r="C117" s="1"/>
      <c r="D117" s="2"/>
      <c r="E117" s="2"/>
      <c r="F117" s="1"/>
      <c r="G117" s="2"/>
      <c r="H117" s="2"/>
    </row>
    <row r="118" spans="1:8" ht="14.25">
      <c r="A118" s="1"/>
      <c r="B118" s="2"/>
      <c r="C118" s="1"/>
      <c r="D118" s="2"/>
      <c r="E118" s="2"/>
      <c r="F118" s="1"/>
      <c r="G118" s="2"/>
      <c r="H118" s="2"/>
    </row>
    <row r="119" spans="1:8" ht="14.25">
      <c r="A119" s="1"/>
      <c r="B119" s="2"/>
      <c r="C119" s="1"/>
      <c r="D119" s="2"/>
      <c r="E119" s="2"/>
      <c r="F119" s="1"/>
      <c r="G119" s="2"/>
      <c r="H119" s="2"/>
    </row>
    <row r="120" spans="1:8" ht="14.25">
      <c r="A120" s="1"/>
      <c r="B120" s="2"/>
      <c r="C120" s="1"/>
      <c r="D120" s="2"/>
      <c r="E120" s="2"/>
      <c r="F120" s="1"/>
      <c r="G120" s="2"/>
      <c r="H120" s="2"/>
    </row>
    <row r="121" spans="1:8" ht="14.25">
      <c r="A121" s="1"/>
      <c r="B121" s="2"/>
      <c r="C121" s="1"/>
      <c r="D121" s="2"/>
      <c r="E121" s="2"/>
      <c r="F121" s="1"/>
      <c r="G121" s="2"/>
      <c r="H121" s="2"/>
    </row>
    <row r="122" spans="1:8" ht="14.25">
      <c r="A122" s="1"/>
      <c r="B122" s="2"/>
      <c r="C122" s="1"/>
      <c r="D122" s="2"/>
      <c r="E122" s="2"/>
      <c r="F122" s="1"/>
      <c r="G122" s="2"/>
      <c r="H122" s="2"/>
    </row>
    <row r="123" spans="1:8" ht="14.25">
      <c r="A123" s="1"/>
      <c r="B123" s="2"/>
      <c r="C123" s="1"/>
      <c r="D123" s="2"/>
      <c r="E123" s="2"/>
      <c r="F123" s="1"/>
      <c r="G123" s="2"/>
      <c r="H123" s="2"/>
    </row>
    <row r="124" spans="1:8" ht="14.25">
      <c r="A124" s="1"/>
      <c r="B124" s="2"/>
      <c r="C124" s="1"/>
      <c r="D124" s="2"/>
      <c r="E124" s="2"/>
      <c r="F124" s="1"/>
      <c r="G124" s="2"/>
      <c r="H124" s="2"/>
    </row>
    <row r="125" spans="1:8" ht="14.25">
      <c r="A125" s="1"/>
      <c r="B125" s="2"/>
      <c r="C125" s="1"/>
      <c r="D125" s="2"/>
      <c r="E125" s="2"/>
      <c r="F125" s="1"/>
      <c r="G125" s="2"/>
      <c r="H125" s="2"/>
    </row>
    <row r="126" spans="1:8" ht="14.25">
      <c r="A126" s="1"/>
      <c r="B126" s="2"/>
      <c r="C126" s="1"/>
      <c r="D126" s="2"/>
      <c r="E126" s="2"/>
      <c r="F126" s="1"/>
      <c r="G126" s="2"/>
      <c r="H126" s="2"/>
    </row>
    <row r="127" spans="1:8" ht="14.25">
      <c r="A127" s="1"/>
      <c r="B127" s="2"/>
      <c r="C127" s="1"/>
      <c r="D127" s="2"/>
      <c r="E127" s="2"/>
      <c r="F127" s="1"/>
      <c r="G127" s="2"/>
      <c r="H127" s="2"/>
    </row>
    <row r="128" spans="1:8" ht="14.25">
      <c r="A128" s="1"/>
      <c r="B128" s="2"/>
      <c r="C128" s="1"/>
      <c r="D128" s="2"/>
      <c r="E128" s="2"/>
      <c r="F128" s="1"/>
      <c r="G128" s="2"/>
      <c r="H128" s="2"/>
    </row>
    <row r="129" spans="1:8" ht="14.25">
      <c r="A129" s="1"/>
      <c r="B129" s="2"/>
      <c r="C129" s="1"/>
      <c r="D129" s="2"/>
      <c r="E129" s="2"/>
      <c r="F129" s="1"/>
      <c r="G129" s="2"/>
      <c r="H129" s="2"/>
    </row>
    <row r="130" spans="1:8" ht="14.25">
      <c r="A130" s="1"/>
      <c r="B130" s="2"/>
      <c r="C130" s="1"/>
      <c r="D130" s="2"/>
      <c r="E130" s="2"/>
      <c r="F130" s="1"/>
      <c r="G130" s="2"/>
      <c r="H130" s="2"/>
    </row>
    <row r="131" spans="1:8" ht="14.25">
      <c r="A131" s="1"/>
      <c r="B131" s="2"/>
      <c r="C131" s="1"/>
      <c r="D131" s="2"/>
      <c r="E131" s="2"/>
      <c r="F131" s="1"/>
      <c r="G131" s="2"/>
      <c r="H131" s="2"/>
    </row>
    <row r="132" spans="1:8" ht="14.25">
      <c r="A132" s="1"/>
      <c r="B132" s="2"/>
      <c r="C132" s="1"/>
      <c r="D132" s="2"/>
      <c r="E132" s="2"/>
      <c r="F132" s="1"/>
      <c r="G132" s="2"/>
      <c r="H132" s="2"/>
    </row>
    <row r="133" spans="1:8" ht="14.25">
      <c r="A133" s="1"/>
      <c r="B133" s="2"/>
      <c r="C133" s="1"/>
      <c r="D133" s="2"/>
      <c r="E133" s="2"/>
      <c r="F133" s="1"/>
      <c r="G133" s="2"/>
      <c r="H133" s="2"/>
    </row>
    <row r="134" spans="1:8" ht="14.25">
      <c r="A134" s="1"/>
      <c r="B134" s="2"/>
      <c r="C134" s="1"/>
      <c r="D134" s="2"/>
      <c r="E134" s="2"/>
      <c r="F134" s="1"/>
      <c r="G134" s="2"/>
      <c r="H134" s="2"/>
    </row>
    <row r="135" spans="1:8" ht="14.25">
      <c r="A135" s="1"/>
      <c r="B135" s="2"/>
      <c r="C135" s="1"/>
      <c r="D135" s="2"/>
      <c r="E135" s="2"/>
      <c r="F135" s="1"/>
      <c r="G135" s="2"/>
      <c r="H135" s="2"/>
    </row>
    <row r="136" spans="1:8" ht="14.25">
      <c r="A136" s="1"/>
      <c r="B136" s="2"/>
      <c r="C136" s="1"/>
      <c r="D136" s="2"/>
      <c r="E136" s="2"/>
      <c r="F136" s="1"/>
      <c r="G136" s="2"/>
      <c r="H136" s="2"/>
    </row>
    <row r="137" spans="1:8" ht="14.25">
      <c r="A137" s="1"/>
      <c r="B137" s="2"/>
      <c r="C137" s="1"/>
      <c r="D137" s="2"/>
      <c r="E137" s="2"/>
      <c r="F137" s="1"/>
      <c r="G137" s="2"/>
      <c r="H137" s="2"/>
    </row>
    <row r="138" spans="1:8" ht="14.25">
      <c r="A138" s="1"/>
      <c r="B138" s="2"/>
      <c r="C138" s="1"/>
      <c r="D138" s="2"/>
      <c r="E138" s="2"/>
      <c r="F138" s="1"/>
      <c r="G138" s="2"/>
      <c r="H138" s="2"/>
    </row>
    <row r="139" spans="1:8" ht="14.25">
      <c r="A139" s="1"/>
      <c r="B139" s="2"/>
      <c r="C139" s="1"/>
      <c r="D139" s="2"/>
      <c r="E139" s="2"/>
      <c r="F139" s="1"/>
      <c r="G139" s="2"/>
      <c r="H139" s="2"/>
    </row>
    <row r="140" spans="1:8" ht="14.25">
      <c r="A140" s="1"/>
      <c r="B140" s="2"/>
      <c r="C140" s="1"/>
      <c r="D140" s="2"/>
      <c r="E140" s="2"/>
      <c r="F140" s="1"/>
      <c r="G140" s="2"/>
      <c r="H140" s="2"/>
    </row>
    <row r="141" spans="1:8" ht="14.25">
      <c r="A141" s="1"/>
      <c r="B141" s="2"/>
      <c r="C141" s="1"/>
      <c r="D141" s="2"/>
      <c r="E141" s="2"/>
      <c r="F141" s="1"/>
      <c r="G141" s="2"/>
      <c r="H141" s="2"/>
    </row>
    <row r="142" spans="1:8" ht="14.25">
      <c r="A142" s="1"/>
      <c r="B142" s="2"/>
      <c r="C142" s="1"/>
      <c r="D142" s="2"/>
      <c r="E142" s="2"/>
      <c r="F142" s="1"/>
      <c r="G142" s="2"/>
      <c r="H142" s="2"/>
    </row>
    <row r="143" spans="1:8" ht="14.25">
      <c r="A143" s="1"/>
      <c r="B143" s="2"/>
      <c r="C143" s="1"/>
      <c r="D143" s="2"/>
      <c r="E143" s="2"/>
      <c r="F143" s="1"/>
      <c r="G143" s="2"/>
      <c r="H143" s="2"/>
    </row>
    <row r="144" spans="1:8" ht="14.25">
      <c r="A144" s="1"/>
      <c r="B144" s="2"/>
      <c r="C144" s="1"/>
      <c r="D144" s="2"/>
      <c r="E144" s="2"/>
      <c r="F144" s="1"/>
      <c r="G144" s="2"/>
      <c r="H144" s="2"/>
    </row>
    <row r="145" spans="1:8" ht="14.25">
      <c r="A145" s="1"/>
      <c r="B145" s="2"/>
      <c r="C145" s="1"/>
      <c r="D145" s="2"/>
      <c r="E145" s="2"/>
      <c r="F145" s="1"/>
      <c r="G145" s="2"/>
      <c r="H145" s="2"/>
    </row>
    <row r="146" spans="1:8" ht="14.25">
      <c r="A146" s="1"/>
      <c r="B146" s="2"/>
      <c r="C146" s="1"/>
      <c r="D146" s="2"/>
      <c r="E146" s="2"/>
      <c r="F146" s="1"/>
      <c r="G146" s="2"/>
      <c r="H146" s="2"/>
    </row>
  </sheetData>
  <sheetProtection/>
  <mergeCells count="38">
    <mergeCell ref="A32:A34"/>
    <mergeCell ref="A89:A91"/>
    <mergeCell ref="A92:I92"/>
    <mergeCell ref="A93:I93"/>
    <mergeCell ref="A96:I96"/>
    <mergeCell ref="A97:I97"/>
    <mergeCell ref="A35:I35"/>
    <mergeCell ref="A36:I36"/>
    <mergeCell ref="A102:A105"/>
    <mergeCell ref="A75:A77"/>
    <mergeCell ref="A21:A23"/>
    <mergeCell ref="A11:A12"/>
    <mergeCell ref="A15:A17"/>
    <mergeCell ref="A18:A20"/>
    <mergeCell ref="A57:A59"/>
    <mergeCell ref="A85:A87"/>
    <mergeCell ref="A24:I24"/>
    <mergeCell ref="A25:I25"/>
    <mergeCell ref="A5:A7"/>
    <mergeCell ref="B5:B7"/>
    <mergeCell ref="C5:C7"/>
    <mergeCell ref="A66:A67"/>
    <mergeCell ref="A78:I78"/>
    <mergeCell ref="A79:H79"/>
    <mergeCell ref="A27:A28"/>
    <mergeCell ref="A29:A31"/>
    <mergeCell ref="A8:I8"/>
    <mergeCell ref="A9:I9"/>
    <mergeCell ref="H5:H7"/>
    <mergeCell ref="G1:I1"/>
    <mergeCell ref="G2:I2"/>
    <mergeCell ref="A3:I3"/>
    <mergeCell ref="A4:I4"/>
    <mergeCell ref="I5:I7"/>
    <mergeCell ref="D6:D7"/>
    <mergeCell ref="E6:F6"/>
    <mergeCell ref="G5:G7"/>
    <mergeCell ref="D5:F5"/>
  </mergeCells>
  <printOptions/>
  <pageMargins left="0.5905511811023623" right="0.1968503937007874" top="0.2362204724409449" bottom="0.35433070866141736" header="0.31496062992125984" footer="0.31496062992125984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2015-03-04T08:27:10Z</dcterms:modified>
  <cp:category/>
  <cp:version/>
  <cp:contentType/>
  <cp:contentStatus/>
</cp:coreProperties>
</file>