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950" tabRatio="715" activeTab="3"/>
  </bookViews>
  <sheets>
    <sheet name="РЕСУРСНОЕ ОБЕСП," sheetId="7" r:id="rId1"/>
    <sheet name="соц. поддержка" sheetId="1" r:id="rId2"/>
    <sheet name="организация досуга" sheetId="6" r:id="rId3"/>
    <sheet name="молодежь города" sheetId="4" r:id="rId4"/>
    <sheet name="временная занятость" sheetId="5" r:id="rId5"/>
  </sheets>
  <externalReferences>
    <externalReference r:id="rId6"/>
  </externalReferences>
  <definedNames>
    <definedName name="Excel_BuiltIn_Print_Area" localSheetId="4">'временная занятость'!$A$1:$L$76</definedName>
    <definedName name="Excel_BuiltIn_Print_Area" localSheetId="3">'молодежь города'!$A$1:$M$174</definedName>
    <definedName name="Excel_BuiltIn_Print_Area" localSheetId="0">'РЕСУРСНОЕ ОБЕСП,'!$A$2:$K$51</definedName>
    <definedName name="Excel_BuiltIn_Print_Area" localSheetId="1">'соц. поддержка'!$A$2:$L$11</definedName>
    <definedName name="_xlnm.Print_Area" localSheetId="4">'временная занятость'!$A$1:$L$76</definedName>
    <definedName name="_xlnm.Print_Area" localSheetId="3">'молодежь города'!$A$1:$M$174</definedName>
    <definedName name="_xlnm.Print_Area" localSheetId="0">'РЕСУРСНОЕ ОБЕСП,'!$A$1:$K$51</definedName>
    <definedName name="_xlnm.Print_Area" localSheetId="1">'соц. поддержка'!$A$1:$L$74</definedName>
  </definedNames>
  <calcPr calcId="124519"/>
</workbook>
</file>

<file path=xl/calcChain.xml><?xml version="1.0" encoding="utf-8"?>
<calcChain xmlns="http://schemas.openxmlformats.org/spreadsheetml/2006/main">
  <c r="D25" i="7"/>
  <c r="D33"/>
  <c r="I33"/>
  <c r="I25"/>
  <c r="J170" i="4" l="1"/>
  <c r="I73" i="5"/>
  <c r="E38" i="4" l="1"/>
  <c r="J171"/>
  <c r="D74" i="1"/>
  <c r="I74"/>
  <c r="I68"/>
  <c r="E107" i="4" l="1"/>
  <c r="I50" i="7"/>
  <c r="I32"/>
  <c r="D32"/>
  <c r="D24"/>
  <c r="I24"/>
  <c r="J74" i="1"/>
  <c r="I22" i="7" l="1"/>
  <c r="D73" i="5"/>
  <c r="D50" i="7"/>
  <c r="D66" i="6"/>
  <c r="I39" i="7"/>
  <c r="D55" i="5"/>
  <c r="D40"/>
  <c r="I70" i="1"/>
  <c r="I21" i="7"/>
  <c r="D57" i="6"/>
  <c r="D56"/>
  <c r="J15" i="7"/>
  <c r="J24"/>
  <c r="I23"/>
  <c r="D67" i="6"/>
  <c r="D68"/>
  <c r="K173" i="4"/>
  <c r="J42" i="7" s="1"/>
  <c r="J173" i="4"/>
  <c r="I42" i="7" s="1"/>
  <c r="D42" s="1"/>
  <c r="D75" i="5"/>
  <c r="I75"/>
  <c r="D68"/>
  <c r="D67"/>
  <c r="D66"/>
  <c r="D29"/>
  <c r="D58"/>
  <c r="D20"/>
  <c r="E37" i="4"/>
  <c r="E130"/>
  <c r="E47"/>
  <c r="E46"/>
  <c r="E45"/>
  <c r="E44"/>
  <c r="E31"/>
  <c r="E30"/>
  <c r="E29"/>
  <c r="D73" i="1"/>
  <c r="I66" i="6"/>
  <c r="E173" i="4" l="1"/>
  <c r="I15" i="7"/>
  <c r="D15" s="1"/>
  <c r="E23" i="4"/>
  <c r="D44" i="6"/>
  <c r="J10" i="7" l="1"/>
  <c r="J9"/>
  <c r="I65" i="6"/>
  <c r="I69" s="1"/>
  <c r="K170" i="4"/>
  <c r="D20" i="1"/>
  <c r="D19"/>
  <c r="D65"/>
  <c r="D48"/>
  <c r="D47"/>
  <c r="D34"/>
  <c r="D60" i="6"/>
  <c r="D38"/>
  <c r="D27"/>
  <c r="D20"/>
  <c r="D19"/>
  <c r="E122" i="4"/>
  <c r="E121"/>
  <c r="E109"/>
  <c r="E108"/>
  <c r="E89"/>
  <c r="E88"/>
  <c r="E53"/>
  <c r="E52"/>
  <c r="E39"/>
  <c r="E17"/>
  <c r="E16"/>
  <c r="D57" i="5"/>
  <c r="D56"/>
  <c r="D42"/>
  <c r="D41"/>
  <c r="D28"/>
  <c r="D27"/>
  <c r="D19"/>
  <c r="D18"/>
  <c r="D53" i="6"/>
  <c r="D65" l="1"/>
  <c r="D69"/>
  <c r="I29" i="7"/>
  <c r="E170" i="4"/>
  <c r="K172"/>
  <c r="J41" i="7" s="1"/>
  <c r="K171" i="4"/>
  <c r="D21" i="7"/>
  <c r="I72" i="5"/>
  <c r="I76" s="1"/>
  <c r="D70" i="1"/>
  <c r="D31"/>
  <c r="I71" i="5"/>
  <c r="I46" i="7" s="1"/>
  <c r="D46" s="1"/>
  <c r="D67" i="1"/>
  <c r="D69"/>
  <c r="I69"/>
  <c r="I20" i="7" s="1"/>
  <c r="J169" i="4"/>
  <c r="I64" i="6"/>
  <c r="I28" i="7" s="1"/>
  <c r="D28" s="1"/>
  <c r="K169" i="4"/>
  <c r="K174" s="1"/>
  <c r="J38" i="7"/>
  <c r="I38"/>
  <c r="I11" s="1"/>
  <c r="H11"/>
  <c r="J39"/>
  <c r="J12" s="1"/>
  <c r="J20"/>
  <c r="J11" s="1"/>
  <c r="J172" i="4"/>
  <c r="G174"/>
  <c r="D45" i="6"/>
  <c r="D31" i="7" s="1"/>
  <c r="D43" i="6"/>
  <c r="D34"/>
  <c r="D17" i="5"/>
  <c r="D26"/>
  <c r="D25"/>
  <c r="D16"/>
  <c r="E172" i="4"/>
  <c r="E28"/>
  <c r="E87"/>
  <c r="D54" i="5"/>
  <c r="D39"/>
  <c r="D50" i="6"/>
  <c r="D64" s="1"/>
  <c r="D42"/>
  <c r="J23" i="7"/>
  <c r="I74" i="5"/>
  <c r="I49" i="7" s="1"/>
  <c r="D74" i="5"/>
  <c r="D49" i="7" s="1"/>
  <c r="I67" i="6"/>
  <c r="D29" i="7"/>
  <c r="J72" i="1"/>
  <c r="I72"/>
  <c r="D72" s="1"/>
  <c r="D23" i="7" s="1"/>
  <c r="J40" l="1"/>
  <c r="J13" s="1"/>
  <c r="E171" i="4"/>
  <c r="D72" i="5"/>
  <c r="D76" s="1"/>
  <c r="I47" i="7"/>
  <c r="I51" s="1"/>
  <c r="D71" i="5"/>
  <c r="D38" i="7"/>
  <c r="D11"/>
  <c r="I31"/>
  <c r="I41"/>
  <c r="D39"/>
  <c r="D20"/>
  <c r="J14"/>
  <c r="J16" s="1"/>
  <c r="I169" i="4"/>
  <c r="D47" i="7" l="1"/>
  <c r="D51" s="1"/>
  <c r="D12"/>
  <c r="I12"/>
  <c r="I14"/>
  <c r="I174" i="4"/>
  <c r="E169"/>
  <c r="D41" i="7"/>
  <c r="D14" s="1"/>
  <c r="D70" i="5"/>
  <c r="J36" i="7"/>
  <c r="J43" s="1"/>
  <c r="I71" i="1"/>
  <c r="D68"/>
  <c r="D19" i="7" s="1"/>
  <c r="D71" i="1" l="1"/>
  <c r="I40" i="7"/>
  <c r="D48"/>
  <c r="I70" i="5"/>
  <c r="I45" i="7" s="1"/>
  <c r="D63" i="6"/>
  <c r="J168" i="4"/>
  <c r="I44" i="7"/>
  <c r="I26"/>
  <c r="J18"/>
  <c r="J25" s="1"/>
  <c r="I18"/>
  <c r="I63" i="6"/>
  <c r="I62"/>
  <c r="D62"/>
  <c r="J64"/>
  <c r="J63"/>
  <c r="J62"/>
  <c r="J69" s="1"/>
  <c r="I19" i="7"/>
  <c r="I67" i="1"/>
  <c r="D50"/>
  <c r="D51"/>
  <c r="D52"/>
  <c r="I37" i="7" l="1"/>
  <c r="D27"/>
  <c r="I27"/>
  <c r="I10"/>
  <c r="D22"/>
  <c r="D40"/>
  <c r="I48"/>
  <c r="D18"/>
  <c r="D26"/>
  <c r="D44"/>
  <c r="J69" i="1" l="1"/>
  <c r="J68"/>
  <c r="J67"/>
  <c r="D45" i="7" l="1"/>
  <c r="D30" i="5"/>
  <c r="D44"/>
  <c r="I69"/>
  <c r="E12" i="4"/>
  <c r="E33"/>
  <c r="E41"/>
  <c r="E104"/>
  <c r="E117"/>
  <c r="E118"/>
  <c r="E168" s="1"/>
  <c r="E119"/>
  <c r="E124"/>
  <c r="J167"/>
  <c r="J174" s="1"/>
  <c r="D10" i="7" l="1"/>
  <c r="I36"/>
  <c r="I43" s="1"/>
  <c r="D69" i="5"/>
  <c r="E167" i="4"/>
  <c r="E174" s="1"/>
  <c r="I9" i="7" l="1"/>
  <c r="D36"/>
  <c r="D37"/>
  <c r="D43" l="1"/>
  <c r="D9"/>
  <c r="I30"/>
  <c r="I13"/>
  <c r="I16" s="1"/>
  <c r="D30" l="1"/>
  <c r="D13"/>
  <c r="D16" s="1"/>
</calcChain>
</file>

<file path=xl/sharedStrings.xml><?xml version="1.0" encoding="utf-8"?>
<sst xmlns="http://schemas.openxmlformats.org/spreadsheetml/2006/main" count="2318" uniqueCount="193">
  <si>
    <t>№ п/п</t>
  </si>
  <si>
    <t>Наименование мероприятия</t>
  </si>
  <si>
    <t>Срок исполнения</t>
  </si>
  <si>
    <t>В том числе:</t>
  </si>
  <si>
    <t>Внебюджетные средства</t>
  </si>
  <si>
    <t>Субвенции</t>
  </si>
  <si>
    <t>Субсидии, иные межбюджетные трансферты</t>
  </si>
  <si>
    <t>Другие собственные доходы</t>
  </si>
  <si>
    <t>1.</t>
  </si>
  <si>
    <t>-</t>
  </si>
  <si>
    <t>Итого по Подпрограмме</t>
  </si>
  <si>
    <t xml:space="preserve">4. Перечень мероприятий муниципальной подпрограммы "Социальная поддержка детей, оказавшихся в трудной жизненной ситуации" </t>
  </si>
  <si>
    <t>Основное мероприятие "Адресная помощь детям-инвалидам, семьям с детьми инвалидами, многодетным семьям"</t>
  </si>
  <si>
    <t>Социальная помощь детям – инвалидам, страдающим сахарным диабетом в тяжелой форме, из семей, находящихся в трудной жизненной ситуации, на медицинские средства и изделия медицинского назначения</t>
  </si>
  <si>
    <t xml:space="preserve"> МКУ «Комитет по культуре  и спорту»</t>
  </si>
  <si>
    <t>2.</t>
  </si>
  <si>
    <t>Организация  культурно-спортивных программ для детей-инвалидов</t>
  </si>
  <si>
    <t>МКУ «Комитет по культуре  и спорту»</t>
  </si>
  <si>
    <t>Проведение не менее 4 мероприятий в год</t>
  </si>
  <si>
    <t>3.</t>
  </si>
  <si>
    <t>Организация и проведение чествования семей, родивших 3-его и последующего ребенка, двойню</t>
  </si>
  <si>
    <t>Поднятие престижа многодетных семей, пропаганда семейных ценностей </t>
  </si>
  <si>
    <t>4.</t>
  </si>
  <si>
    <t xml:space="preserve">Оказание адресной социальной помощи  семьям  с детьми, оказавшимися в трудной жизненной ситуации
</t>
  </si>
  <si>
    <t xml:space="preserve">Фонд социальной поддержки населения
(ФСНП)
</t>
  </si>
  <si>
    <t>5.</t>
  </si>
  <si>
    <t>Проведение городских мероприятий, посвященных Дню инвалида</t>
  </si>
  <si>
    <t xml:space="preserve">         МКУ «Комитет по                 культуре и спорту»                      </t>
  </si>
  <si>
    <t>6.</t>
  </si>
  <si>
    <t>Организация городских спортивных мероприятий и участие в областных мероприятиях для людей с ограниченными возможностями</t>
  </si>
  <si>
    <t>МКУ «Комитет по культуре и спорту»</t>
  </si>
  <si>
    <t>7.</t>
  </si>
  <si>
    <t>Проведение благотворительной городской Новогодней елки для детей с инвалидностью</t>
  </si>
  <si>
    <t>8.</t>
  </si>
  <si>
    <t>Организация поездок для членов Радужного отделения всероссийского общества инвалидов</t>
  </si>
  <si>
    <t>9.</t>
  </si>
  <si>
    <t>Организация  культурно-развлекательных программ для детей-инвалидов</t>
  </si>
  <si>
    <t>МБУК «Общедоступная библиотека»</t>
  </si>
  <si>
    <t>Организация не менее 5 программ в год</t>
  </si>
  <si>
    <t>10.</t>
  </si>
  <si>
    <t>Приобретение комплекта развивающих игр для детей – инвалидов, посещающих МБУК «Общедоступная библиотека»</t>
  </si>
  <si>
    <t>Оснащение детской библиотеки для посещения детьми с инвалидностью, создание условий для адаптации и социализации детей-инвалидов</t>
  </si>
  <si>
    <t>ИТОГО по Подпрограмме</t>
  </si>
  <si>
    <t>4. Перечень мероприятий муниципальной подпрограммы«Организация досуга и воспитание детей»</t>
  </si>
  <si>
    <t>Объем финанси-рования (тыс. руб.)</t>
  </si>
  <si>
    <t>Основное мероприятие "Организация мероприятий для семей с детьми"</t>
  </si>
  <si>
    <t>Проведение городских праздников:   -Дня семьи;  - Международного Дня защиты детей;  - Дня матери;  -Дня пап;  - Дня семьи, любви и верности (Дня почитания муромских святых Петра и Февроньи)</t>
  </si>
  <si>
    <t>Организация не менее 5 праздничных городских семейных мероприятий</t>
  </si>
  <si>
    <t>Проведение городских акций для детей и молодежи</t>
  </si>
  <si>
    <t>Приобретение и пошив сценических костюмов для детских образцовых коллективов</t>
  </si>
  <si>
    <t>Создание  условий для занятий творчеством воспитанников детских образцовых коллективов, организация досуга для детей</t>
  </si>
  <si>
    <t>Организация работы молодежной дискотеки в летний сезон в городском парке без входных билетов (расходы на заработную плату работникам дискотеки). Приобретение музыкальной аппаратуры</t>
  </si>
  <si>
    <t>МБУК Парк культуры и отдыха</t>
  </si>
  <si>
    <t>Организация досуговой деятельности подростков в летний период, проведение еженедельных городских дискотек</t>
  </si>
  <si>
    <t>Организация работы детских аттракционов в летний сезон:</t>
  </si>
  <si>
    <t>Организация досуговой деятельности подростков в летний период, обеспечение работы детских аттракционов 6 дней в неделю</t>
  </si>
  <si>
    <t>- доплата работникам, обслуживающим аттракционы;</t>
  </si>
  <si>
    <t>- освидетельствование технической эксплуатации аттракционов</t>
  </si>
  <si>
    <t>4. Перечень мероприятий муниципальной подпрограммы «Молодёжь города»</t>
  </si>
  <si>
    <t>Акция «Мы граждане – России» по вручению паспортов несовершеннолетним гражданам (приобретение цветов, сувениров, подарков)</t>
  </si>
  <si>
    <t>Повышение уровня гражданского самосознания подростков, формирование уважения к государственным символам России, проведение ежегодно не менее 4 церемоний</t>
  </si>
  <si>
    <t>Участие поискового отряда «Гром», членов Ассоциации поисковых отрядов «Гром» Владимирской области в Вахтах Памяти, поиске и захоронении останков бойцов Советской армии, погибших в период Великой Отечественной войны:                                                                             - транспортные расходы;                                            - командировочные расходы;                                           - материальное обеспечение</t>
  </si>
  <si>
    <t xml:space="preserve"> Управление образования </t>
  </si>
  <si>
    <t>Фонд социальной поддержки населения</t>
  </si>
  <si>
    <t>Участие молодежи в патриотических мероприятиях</t>
  </si>
  <si>
    <t>Проведение акций среди молодёжи, посвящённых памятным датам (приобретение цветов, сувениров и т.д.)</t>
  </si>
  <si>
    <t>Воспитание у молодёжи любви к Отечеству, малой родине, формирование чувства гордости за великие исторические события </t>
  </si>
  <si>
    <t xml:space="preserve">5. </t>
  </si>
  <si>
    <t>Активизация деятельности молодежных и детских объединений и организаций</t>
  </si>
  <si>
    <t>Реализация проекта – победителя областного конкурса проектов «Важное дело»</t>
  </si>
  <si>
    <t>Управление образования</t>
  </si>
  <si>
    <t>Выборы в Молодёжный Парламент; Проведение заседаний, семинаров, слётов, школ для молодых парламентариев, молодёжного актива (оплата транспортных расходов, учёбы, лекторов и т.д.)</t>
  </si>
  <si>
    <t>Формирование и развитие молодёжного парламентского движения</t>
  </si>
  <si>
    <t>Проведение муниципального этапа и участие в областном конкурсе «Молодые лидеры Владимирского края»</t>
  </si>
  <si>
    <t>Выявление и поощрение молодых людей, обладающих организаторскими способностями и лидерскими качествами</t>
  </si>
  <si>
    <t>Поддержка и развитие ученического самоуправления (приобретение и изготовление символики, организация и проведение слётов, конференций, семинаров детских общественных организаций)</t>
  </si>
  <si>
    <t>Активизация деятельности детских объединений и организаций</t>
  </si>
  <si>
    <t>Организация работы Штаба добровольцев ЗАТО г. Радужный. Проведение добровольческих акций. Участие в областных добровольческих фестивалях, форумах, акциях.</t>
  </si>
  <si>
    <t>Развитие добровольчества                                                  среди молодого поколения</t>
  </si>
  <si>
    <t>11.</t>
  </si>
  <si>
    <t>МКУ «Комитет по культуре  и спорту», Молодёжный Парламент (по согласованию)</t>
  </si>
  <si>
    <t>12.</t>
  </si>
  <si>
    <t>Проведение акций, праздничных и благотворительных мероприятий  для семей с детьми</t>
  </si>
  <si>
    <t>МКУ «Комитет по культуре  и спорту», Молодёжный Парламент ЗАТО г. Радужный (по согласованию)</t>
  </si>
  <si>
    <t>13.</t>
  </si>
  <si>
    <t>Проведение мероприятий, посвящённых празднованию Дня Молодёжи</t>
  </si>
  <si>
    <t>Формирование позитивного имиджа молодёжи, популяризация её творческих достижений и общественно — полезных инициатив</t>
  </si>
  <si>
    <t>14.</t>
  </si>
  <si>
    <t>Организация выставок творчества представителей молодёжи, поддержка молодёжных объединений, клубов, музыкальных групп</t>
  </si>
  <si>
    <t>Поддержка творческих инициатив молодёжи</t>
  </si>
  <si>
    <t>15.</t>
  </si>
  <si>
    <t>Проведение городских игр «Что? Где? Когда?»</t>
  </si>
  <si>
    <t>Поддержка талантливой молодёжи</t>
  </si>
  <si>
    <t>16.</t>
  </si>
  <si>
    <t>Вручение стипендий  одаренным детям за успехи в учебе, творчестве и спорте</t>
  </si>
  <si>
    <t>17.</t>
  </si>
  <si>
    <t>Проведение  акций по профилактике асоциального поведения и пропаганде здорового образа жизни среди молодёжи</t>
  </si>
  <si>
    <t>Формирование установок на здоровый образ жизни подрастающего поколения с использованием творческого потенциала молодёжи</t>
  </si>
  <si>
    <t>18.</t>
  </si>
  <si>
    <t>19.</t>
  </si>
  <si>
    <t>Организация и проведение конференций, круглых столов по вопросам пропаганды здорового образа жизни, профилактики асоциальных явлений в молодёжной среде</t>
  </si>
  <si>
    <t>Повышение уровня квалификации специалистов, обмен опытом успешной работы</t>
  </si>
  <si>
    <t>Взаимодействие со средствами массовой информации по созданию информационных передач, сюжетов на телевизионных каналах, тематических  выпусков в печатных средствах массовой информации на молодёжную тематику</t>
  </si>
  <si>
    <t>Формирование позитивного мировосприятия молодёжи, повышение уровня информированности о реализации молодёжной политики</t>
  </si>
  <si>
    <t>21.</t>
  </si>
  <si>
    <t>Участие в областных и проведение городских конференций, круглых столов, семинаров по различным направлениям молодёжной политики (оплата организационных взносов, командировочных расходов, проживания)</t>
  </si>
  <si>
    <t>Повышение профессионального уровня специалистов, работающих с молодёжью, обмен опытом работы</t>
  </si>
  <si>
    <t>Проведение мелкого ремонта школьной мебели,  уборка скошенной травы, перекопка клумб, посадка цветов, прополка, полив.</t>
  </si>
  <si>
    <t>Управление образования                      (МБОУ СОШ №1,                               МБОУ СОШ №2,                                       МБОУ ДОД ЦВР «Лад»)</t>
  </si>
  <si>
    <t>Благоустройство и озеленение территории,  перекопка клумб, посадка цветов, прополка, полив, вырубка и обрезка кустов, покраска малых форм, уборка территории, участков и прогулочных веранд.</t>
  </si>
  <si>
    <t>Управление образования                           (МБДОУ  ЦРР д/с № 3,                             МБДОУ  ЦРР д/с № 5,                              МБДОУ  ЦРР д/с № 6)</t>
  </si>
  <si>
    <t>Уборка парка от мусора, веток, поливка клумб.</t>
  </si>
  <si>
    <t>МКУ «Комитет по культуре и спорту»    (МБУК Парк  культуры и  отдыха)</t>
  </si>
  <si>
    <t>Благоустройство и озеленение территории,  перекопка клумб, посадка  цветов, прополка, полив.</t>
  </si>
  <si>
    <t>МКУ «Комитет по культуре и спорту» (МБУК ДОД ДШИ)</t>
  </si>
  <si>
    <t>Благоустройство территории, обработка газонов, высев травы, уборка скошенной травы.</t>
  </si>
  <si>
    <t>МКУ «Комитет по культуре и спорту» (МБУК ЦДМ)</t>
  </si>
  <si>
    <t>Благоустройство территории, прилегающей к с/к “Кристалл” и плавательному бассейну, благоустройство территории, прилегающей к лыжной базе</t>
  </si>
  <si>
    <t>МКУ «Комитет по культуре и спорту» (МБОУ ДОД ДЮСШ)</t>
  </si>
  <si>
    <t>Поддержка молодёжного движения студенческих отрядов</t>
  </si>
  <si>
    <t>Развитие студенческого движения стройотрядов</t>
  </si>
  <si>
    <t>Оказание адресной дополнительной социальной поддержки не менее 4 детям – инвалидам из семей, находящихся в трудной жизненной ситуации.</t>
  </si>
  <si>
    <t>Оказание  материальной поддержки не менее 2 детям (согласно утвержденным спискам по обращению граждан в ОСЗН)</t>
  </si>
  <si>
    <t>Проведение мероприятий, посвященных Дню инвалидов не менее 3х</t>
  </si>
  <si>
    <t>Организация и проведение спортивных мероприятий для людей с ограниченными возможностями не менее 3х</t>
  </si>
  <si>
    <t>Организация экскурсий, выездных мероприятий для членов РО ВООИ не менее 1 раза в квартал</t>
  </si>
  <si>
    <t>Увековечение памяти советских воинов, погибших в Великой Отечественной войне, возрождение и развитие воинских традиций  среди молодежи, формирование чувства гордости  к историческим событиям страны, воспитание любви к Отечеству (не менее 2 экспедиций в год)</t>
  </si>
  <si>
    <t>Проведение акции «Подари ребёнку радость» (организация сбора игрушек для детских садов)</t>
  </si>
  <si>
    <t>ежемесячно</t>
  </si>
  <si>
    <t>Поддержка талантливых детей и  молодёжи(не менее 10 стипендий и одноразовых выплат)</t>
  </si>
  <si>
    <t>Собственных доходов:</t>
  </si>
  <si>
    <t>Всего</t>
  </si>
  <si>
    <t>в том числе</t>
  </si>
  <si>
    <t>из федерального бюджета</t>
  </si>
  <si>
    <t>из областного бюджета</t>
  </si>
  <si>
    <t>Исполнители, соисполнители, ответственные за реализацию программы</t>
  </si>
  <si>
    <t>Ожидаемые показатели оценки эффективности (количественные и качественные)</t>
  </si>
  <si>
    <t>Наименование программы</t>
  </si>
  <si>
    <t>Сроки исполнения</t>
  </si>
  <si>
    <t>Объем финансирования                                            (тыс. руб.)</t>
  </si>
  <si>
    <t xml:space="preserve">МБУК Парк культуры и отдыха
</t>
  </si>
  <si>
    <t>из федерального бюджет</t>
  </si>
  <si>
    <t xml:space="preserve">Цель: содействие развитию и реализации потенциала молодёжи.  </t>
  </si>
  <si>
    <t xml:space="preserve">Задача: формирование и развитие гражданственности и патриотизма молодежи, воспитание уважения к историческому и культурному наследию.                            </t>
  </si>
  <si>
    <t xml:space="preserve">Цель: создание благоприятных условий для комплексного развития и жизнедеятельности детей, поднятие престижа семьи в обществе.                                                                                                                                                                                                                                                                                                                                               
Задача: организация праздничных мероприятий для семей с детьми.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</si>
  <si>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Объем финанси-рования    (тыс. руб.)</t>
  </si>
  <si>
    <t xml:space="preserve"> Цель: укрепление системы профилактики безнадзорности и правонарушений несовершеннолетних.</t>
  </si>
  <si>
    <t xml:space="preserve"> Задача: временное трудоустройство несовершеннолетних граждан.</t>
  </si>
  <si>
    <t>3.  Ресурсное обеспечение  программы</t>
  </si>
  <si>
    <t xml:space="preserve">Программа «Создание благоприятных условий для развития молодого поколения ЗАТО г. Радужный Владимирской области» </t>
  </si>
  <si>
    <t>2017 год</t>
  </si>
  <si>
    <t>2018 год</t>
  </si>
  <si>
    <t>2019 год</t>
  </si>
  <si>
    <t>2020 год</t>
  </si>
  <si>
    <t>ИТОГО по Программе</t>
  </si>
  <si>
    <t>1.1.</t>
  </si>
  <si>
    <t xml:space="preserve">Подпрограмма  "Социальная поддержка детей, оказавшихся в трудной жизненной ситуации" </t>
  </si>
  <si>
    <t>МКУ «Комитет по культуре  и спорту»,  Управление образования, ФСПН</t>
  </si>
  <si>
    <t>1.2.</t>
  </si>
  <si>
    <t xml:space="preserve">Подпрограмма «Организация досуга и воспитание детей» </t>
  </si>
  <si>
    <t>МКУ «Комитет по культуре  и спорту»; МБУК КЦ «Досуг»;  МБУК Парк,  культуры и отдыха.</t>
  </si>
  <si>
    <t>1.3.</t>
  </si>
  <si>
    <t xml:space="preserve">Подпрограмма «Молодёжь города» </t>
  </si>
  <si>
    <t>МКУ «Комитет по культуре  и спорту»; Управление образования; ФСПН</t>
  </si>
  <si>
    <t>1.4.</t>
  </si>
  <si>
    <t xml:space="preserve">Подпрограмма «Временная занятость детей и молодёжи» </t>
  </si>
  <si>
    <t>Объем финансирования                  (тыс. руб.)</t>
  </si>
  <si>
    <t xml:space="preserve">Проведение городского конкурса социальных проектов молодёжных объединений и организаций, учащихся образовательных учреждений. Участие в аналогичных областных и федеральных конкурсах. </t>
  </si>
  <si>
    <t>2021 год</t>
  </si>
  <si>
    <t>Приложение к подпрограмме</t>
  </si>
  <si>
    <t>Реализация проекта – победителя городского конкурса "Идея проектов"</t>
  </si>
  <si>
    <t>Основное мероприятие "Временная занятость детей и молодёжи"</t>
  </si>
  <si>
    <t>Основное мероприятие "Молодёжь города"</t>
  </si>
  <si>
    <t>20.</t>
  </si>
  <si>
    <t>Проведение международного военно-патриотического фестиваля "Память из пламяни"</t>
  </si>
  <si>
    <t>2022 год</t>
  </si>
  <si>
    <t xml:space="preserve">Цель: укрепление системы профилактики безнадзорности и правонарушений несовершеннолетних.    
Задача: организация летнего досуга для детей и подростков.                      
</t>
  </si>
  <si>
    <t xml:space="preserve">    Итого по Подпрограмме</t>
  </si>
  <si>
    <t>МБУ ДО "Детская школа искусств"</t>
  </si>
  <si>
    <t xml:space="preserve"> МБУК КЦ "Досуг"  </t>
  </si>
  <si>
    <t>2023 год</t>
  </si>
  <si>
    <t>2017-2023</t>
  </si>
  <si>
    <t>МБУК КЦ "Досуг",      МБУ ДО "Детская школа искусств"</t>
  </si>
  <si>
    <t>Повышение авторитета семьи и укрепление традиционных семейных ценностей</t>
  </si>
  <si>
    <t xml:space="preserve">4. Перечень мероприятий муниципальной подпрограммы   «Временная занятость детей и молодёжи» </t>
  </si>
  <si>
    <t>Благоустройство и озеленение территории,  перекопка клумб, посадка цветов, прополка, полив, вырубка и обрезка кустов</t>
  </si>
  <si>
    <t>МКУ "Дорожник"</t>
  </si>
  <si>
    <t>Сокращение подростковой преступности, получение подростками практических знаний основ рабочих профессий, навыков, необходимых в повседневной жизни</t>
  </si>
  <si>
    <t>2017-2023 годы</t>
  </si>
  <si>
    <t>МКУ «Комитет по культуре  и спорту»; Управление образования;                                МКУ "Дорожник"</t>
  </si>
  <si>
    <t>МКУ «Комитет по     культуре  и спорту», Управление образования, ФСПН, МБУК КЦ «Досуг»,  МБУК Парк,  культуры и отдыха, МКУ "Дорожник"</t>
  </si>
  <si>
    <t xml:space="preserve">Цели: - создание условий для социальной адаптации детей, находящихся в трудной жизненной ситуации;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поддержка детей из многодетных семей и семей, оказавшихся в трудной жизненной ситуации.
Задачи: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адресная помощь  детям - инвалидам;                                                                                                                                                                                                                                                                                                                                                                                                                                                                                                                                             -оказание адресной помощи семьям и поднятие престижа многодетных семей.
</t>
  </si>
  <si>
    <t>Сокращение подростковой преступности, получение подростками практических знаний основ рабочих профессий, навыков, необходимых в повседневной жизни,
возможность подростка внести свой вклад в семейный бюджет
Обеспеченность рабочими местами несовершеннолетних, состоящих на всех видах профилактического учета:
2017 г. – 100%
2018 г. -  100 %
2019 г. – 100%                                                                                                                                                   2020 г. - 100%                                                                                                                                               2021 г. - 100%</t>
  </si>
</sst>
</file>

<file path=xl/styles.xml><?xml version="1.0" encoding="utf-8"?>
<styleSheet xmlns="http://schemas.openxmlformats.org/spreadsheetml/2006/main">
  <numFmts count="9">
    <numFmt numFmtId="44" formatCode="_-* #,##0.00&quot;р.&quot;_-;\-* #,##0.00&quot;р.&quot;_-;_-* &quot;-&quot;??&quot;р.&quot;_-;_-@_-"/>
    <numFmt numFmtId="164" formatCode="#,##0.00000"/>
    <numFmt numFmtId="165" formatCode="#,##0.0000"/>
    <numFmt numFmtId="166" formatCode="#,##0.000"/>
    <numFmt numFmtId="167" formatCode="0.0"/>
    <numFmt numFmtId="168" formatCode="0.00000"/>
    <numFmt numFmtId="169" formatCode="0.000"/>
    <numFmt numFmtId="170" formatCode="0.000000"/>
    <numFmt numFmtId="171" formatCode="0.0000"/>
  </numFmts>
  <fonts count="18">
    <font>
      <sz val="11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3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7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166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0" fontId="1" fillId="0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4" fontId="2" fillId="0" borderId="3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68" fontId="4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8" fontId="3" fillId="0" borderId="4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4" fontId="2" fillId="0" borderId="38" xfId="0" applyNumberFormat="1" applyFont="1" applyFill="1" applyBorder="1" applyAlignment="1">
      <alignment horizontal="center" vertical="center" wrapText="1"/>
    </xf>
    <xf numFmtId="4" fontId="2" fillId="0" borderId="38" xfId="0" quotePrefix="1" applyNumberFormat="1" applyFont="1" applyFill="1" applyBorder="1" applyAlignment="1">
      <alignment horizontal="center" vertical="center" wrapText="1"/>
    </xf>
    <xf numFmtId="168" fontId="3" fillId="0" borderId="4" xfId="1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7" fontId="7" fillId="0" borderId="13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167" fontId="7" fillId="0" borderId="19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14" fillId="0" borderId="0" xfId="0" applyFont="1" applyFill="1"/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7" fontId="7" fillId="0" borderId="13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0" xfId="0" applyFont="1"/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6" fillId="0" borderId="11" xfId="0" applyNumberFormat="1" applyFont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/>
    <xf numFmtId="0" fontId="4" fillId="0" borderId="5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8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168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166" fontId="17" fillId="0" borderId="7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6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66" fontId="7" fillId="0" borderId="13" xfId="0" applyNumberFormat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wrapText="1"/>
    </xf>
    <xf numFmtId="4" fontId="4" fillId="0" borderId="4" xfId="0" applyNumberFormat="1" applyFont="1" applyFill="1" applyBorder="1" applyAlignment="1">
      <alignment horizontal="left" vertical="center" wrapText="1" indent="2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6" fontId="2" fillId="0" borderId="38" xfId="0" applyNumberFormat="1" applyFont="1" applyFill="1" applyBorder="1" applyAlignment="1">
      <alignment horizontal="center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left" vertical="center" wrapText="1" indent="2"/>
    </xf>
    <xf numFmtId="2" fontId="4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 wrapText="1"/>
    </xf>
    <xf numFmtId="166" fontId="7" fillId="0" borderId="1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170" fontId="1" fillId="0" borderId="0" xfId="0" applyNumberFormat="1" applyFont="1" applyAlignment="1">
      <alignment horizontal="left" indent="1"/>
    </xf>
    <xf numFmtId="169" fontId="7" fillId="0" borderId="4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/>
    </xf>
    <xf numFmtId="171" fontId="4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0" fontId="6" fillId="0" borderId="64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7" fontId="7" fillId="0" borderId="15" xfId="0" applyNumberFormat="1" applyFont="1" applyFill="1" applyBorder="1" applyAlignment="1">
      <alignment horizontal="center" vertical="center" wrapText="1"/>
    </xf>
    <xf numFmtId="167" fontId="7" fillId="0" borderId="17" xfId="0" applyNumberFormat="1" applyFont="1" applyFill="1" applyBorder="1" applyAlignment="1">
      <alignment horizontal="center" vertical="center" wrapText="1"/>
    </xf>
    <xf numFmtId="167" fontId="7" fillId="0" borderId="66" xfId="0" applyNumberFormat="1" applyFont="1" applyFill="1" applyBorder="1" applyAlignment="1">
      <alignment horizontal="center" vertical="center" wrapText="1"/>
    </xf>
    <xf numFmtId="167" fontId="7" fillId="0" borderId="21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69" fontId="3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right" vertical="center" wrapText="1"/>
    </xf>
    <xf numFmtId="0" fontId="13" fillId="0" borderId="60" xfId="0" applyFont="1" applyBorder="1" applyAlignment="1">
      <alignment horizontal="right" vertical="center" wrapText="1"/>
    </xf>
    <xf numFmtId="0" fontId="13" fillId="0" borderId="4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7" fillId="0" borderId="57" xfId="0" applyFont="1" applyFill="1" applyBorder="1" applyAlignment="1">
      <alignment horizontal="left" vertical="top" wrapText="1"/>
    </xf>
    <xf numFmtId="0" fontId="17" fillId="0" borderId="50" xfId="0" applyFont="1" applyFill="1" applyBorder="1" applyAlignment="1">
      <alignment horizontal="left" vertical="top" wrapText="1"/>
    </xf>
    <xf numFmtId="0" fontId="17" fillId="0" borderId="58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68" fontId="3" fillId="0" borderId="4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67" fontId="7" fillId="0" borderId="13" xfId="0" applyNumberFormat="1" applyFont="1" applyFill="1" applyBorder="1" applyAlignment="1">
      <alignment horizontal="center" vertical="center" wrapText="1"/>
    </xf>
    <xf numFmtId="167" fontId="7" fillId="0" borderId="4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Fill="1" applyBorder="1" applyAlignment="1">
      <alignment horizontal="center" vertical="center" wrapText="1"/>
    </xf>
    <xf numFmtId="167" fontId="7" fillId="0" borderId="19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66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3" fillId="0" borderId="0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righ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36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8;&#1075;&#1085;&#1072;&#1090;&#1086;&#1089;&#1103;&#1085;\&#1052;&#1086;&#1080;%20&#1076;&#1086;&#1082;&#1091;&#1084;&#1077;&#1085;&#1090;&#1099;\NetSpeakerphone\Received%20Files\&#1050;&#1050;&#1048;&#1057;-&#1059;&#1093;&#1072;&#1085;&#1086;&#1074;&#1072;\p_484&#1085;&#1086;&#1074;&#108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СУРСНОЕ ОБЕСП,"/>
      <sheetName val="соц. поддержка"/>
      <sheetName val="орг. досуга"/>
      <sheetName val="молодежь города"/>
      <sheetName val="временная занятость"/>
    </sheetNames>
    <sheetDataSet>
      <sheetData sheetId="0"/>
      <sheetData sheetId="1">
        <row r="47">
          <cell r="G47">
            <v>269.53700000000003</v>
          </cell>
          <cell r="H47">
            <v>150</v>
          </cell>
        </row>
      </sheetData>
      <sheetData sheetId="2">
        <row r="40">
          <cell r="G40">
            <v>319.87601000000001</v>
          </cell>
        </row>
      </sheetData>
      <sheetData sheetId="3">
        <row r="119">
          <cell r="H119">
            <v>74.400000000000006</v>
          </cell>
        </row>
      </sheetData>
      <sheetData sheetId="4">
        <row r="44">
          <cell r="G44">
            <v>756.7476200000001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K55"/>
  <sheetViews>
    <sheetView view="pageBreakPreview" topLeftCell="B25" zoomScale="54" zoomScaleSheetLayoutView="54" workbookViewId="0">
      <selection activeCell="G41" sqref="G41:G42"/>
    </sheetView>
  </sheetViews>
  <sheetFormatPr defaultColWidth="8.85546875" defaultRowHeight="16.5" customHeight="1"/>
  <cols>
    <col min="1" max="1" width="7.7109375" style="95" customWidth="1"/>
    <col min="2" max="2" width="77.5703125" style="95" customWidth="1"/>
    <col min="3" max="3" width="28.7109375" style="95" customWidth="1"/>
    <col min="4" max="4" width="29.42578125" style="95" customWidth="1"/>
    <col min="5" max="5" width="12.85546875" style="95" customWidth="1"/>
    <col min="6" max="6" width="13.42578125" style="95" customWidth="1"/>
    <col min="7" max="7" width="21" style="95" customWidth="1"/>
    <col min="8" max="8" width="20.28515625" style="95" customWidth="1"/>
    <col min="9" max="9" width="23.42578125" style="95" customWidth="1"/>
    <col min="10" max="10" width="25.7109375" style="95" customWidth="1"/>
    <col min="11" max="11" width="74.5703125" style="95" customWidth="1"/>
    <col min="12" max="16384" width="8.85546875" style="95"/>
  </cols>
  <sheetData>
    <row r="1" spans="1:11" ht="50.25" customHeight="1" thickBot="1">
      <c r="A1" s="94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28.5" customHeight="1" thickBot="1">
      <c r="A2" s="317" t="s">
        <v>148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1" ht="48" customHeight="1" thickBot="1">
      <c r="A3" s="318" t="s">
        <v>0</v>
      </c>
      <c r="B3" s="318" t="s">
        <v>137</v>
      </c>
      <c r="C3" s="318" t="s">
        <v>2</v>
      </c>
      <c r="D3" s="318" t="s">
        <v>166</v>
      </c>
      <c r="E3" s="318" t="s">
        <v>3</v>
      </c>
      <c r="F3" s="318"/>
      <c r="G3" s="318"/>
      <c r="H3" s="318"/>
      <c r="I3" s="318"/>
      <c r="J3" s="318" t="s">
        <v>4</v>
      </c>
      <c r="K3" s="318" t="s">
        <v>135</v>
      </c>
    </row>
    <row r="4" spans="1:11" ht="23.25" customHeight="1" thickBot="1">
      <c r="A4" s="318"/>
      <c r="B4" s="318"/>
      <c r="C4" s="318"/>
      <c r="D4" s="318"/>
      <c r="E4" s="318" t="s">
        <v>5</v>
      </c>
      <c r="F4" s="318" t="s">
        <v>130</v>
      </c>
      <c r="G4" s="318"/>
      <c r="H4" s="318"/>
      <c r="I4" s="318"/>
      <c r="J4" s="318"/>
      <c r="K4" s="318"/>
    </row>
    <row r="5" spans="1:11" ht="51.75" customHeight="1" thickBot="1">
      <c r="A5" s="318"/>
      <c r="B5" s="318"/>
      <c r="C5" s="318"/>
      <c r="D5" s="318"/>
      <c r="E5" s="318"/>
      <c r="F5" s="318" t="s">
        <v>6</v>
      </c>
      <c r="G5" s="318"/>
      <c r="H5" s="318"/>
      <c r="I5" s="318" t="s">
        <v>7</v>
      </c>
      <c r="J5" s="318"/>
      <c r="K5" s="318"/>
    </row>
    <row r="6" spans="1:11" ht="29.25" customHeight="1" thickBot="1">
      <c r="A6" s="318"/>
      <c r="B6" s="318"/>
      <c r="C6" s="318"/>
      <c r="D6" s="318"/>
      <c r="E6" s="318"/>
      <c r="F6" s="318" t="s">
        <v>132</v>
      </c>
      <c r="G6" s="318"/>
      <c r="H6" s="318"/>
      <c r="I6" s="318"/>
      <c r="J6" s="318"/>
      <c r="K6" s="318"/>
    </row>
    <row r="7" spans="1:11" ht="67.5" customHeight="1" thickBot="1">
      <c r="A7" s="318"/>
      <c r="B7" s="318"/>
      <c r="C7" s="318"/>
      <c r="D7" s="318"/>
      <c r="E7" s="318"/>
      <c r="F7" s="96" t="s">
        <v>131</v>
      </c>
      <c r="G7" s="96" t="s">
        <v>133</v>
      </c>
      <c r="H7" s="96" t="s">
        <v>134</v>
      </c>
      <c r="I7" s="318"/>
      <c r="J7" s="318"/>
      <c r="K7" s="318"/>
    </row>
    <row r="8" spans="1:11" ht="24.75" customHeight="1" thickBot="1">
      <c r="A8" s="97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</row>
    <row r="9" spans="1:11" ht="25.5" customHeight="1">
      <c r="A9" s="281" t="s">
        <v>8</v>
      </c>
      <c r="B9" s="311" t="s">
        <v>149</v>
      </c>
      <c r="C9" s="114" t="s">
        <v>150</v>
      </c>
      <c r="D9" s="115">
        <f>I9+J9</f>
        <v>1620.5606299999999</v>
      </c>
      <c r="E9" s="116" t="s">
        <v>9</v>
      </c>
      <c r="F9" s="116" t="s">
        <v>9</v>
      </c>
      <c r="G9" s="116" t="s">
        <v>9</v>
      </c>
      <c r="H9" s="116" t="s">
        <v>9</v>
      </c>
      <c r="I9" s="117">
        <f>I18+I26+I36+I44</f>
        <v>1420.5606299999999</v>
      </c>
      <c r="J9" s="116">
        <f>'соц. поддержка'!J67+'молодежь города'!K167</f>
        <v>200</v>
      </c>
      <c r="K9" s="276" t="s">
        <v>190</v>
      </c>
    </row>
    <row r="10" spans="1:11" ht="27" customHeight="1">
      <c r="A10" s="282"/>
      <c r="B10" s="312"/>
      <c r="C10" s="118" t="s">
        <v>151</v>
      </c>
      <c r="D10" s="99">
        <f>'соц. поддержка'!D68+'организация досуга'!D63+'молодежь города'!E168+'временная занятость'!D70</f>
        <v>2244.06304</v>
      </c>
      <c r="E10" s="100" t="s">
        <v>9</v>
      </c>
      <c r="F10" s="100">
        <v>15</v>
      </c>
      <c r="G10" s="100" t="s">
        <v>9</v>
      </c>
      <c r="H10" s="100">
        <v>15</v>
      </c>
      <c r="I10" s="99">
        <f>'соц. поддержка'!I68+'организация досуга'!I63+'молодежь города'!J168+'временная занятость'!I70</f>
        <v>1779.06304</v>
      </c>
      <c r="J10" s="100">
        <f>'соц. поддержка'!J68+'молодежь города'!K168</f>
        <v>450</v>
      </c>
      <c r="K10" s="277"/>
    </row>
    <row r="11" spans="1:11" ht="24.75" customHeight="1">
      <c r="A11" s="282"/>
      <c r="B11" s="312"/>
      <c r="C11" s="118" t="s">
        <v>152</v>
      </c>
      <c r="D11" s="99">
        <f>H11+I11+J11</f>
        <v>2356.7754300000001</v>
      </c>
      <c r="E11" s="100" t="s">
        <v>9</v>
      </c>
      <c r="F11" s="100">
        <v>45</v>
      </c>
      <c r="G11" s="100" t="s">
        <v>9</v>
      </c>
      <c r="H11" s="100">
        <f>H38</f>
        <v>45</v>
      </c>
      <c r="I11" s="99">
        <f>I20+I28+I38+I46</f>
        <v>1955.2854300000001</v>
      </c>
      <c r="J11" s="153">
        <f>J20+J38</f>
        <v>356.49</v>
      </c>
      <c r="K11" s="277"/>
    </row>
    <row r="12" spans="1:11" ht="24.75" customHeight="1">
      <c r="A12" s="282"/>
      <c r="B12" s="312"/>
      <c r="C12" s="118" t="s">
        <v>153</v>
      </c>
      <c r="D12" s="99">
        <f>'соц. поддержка'!D70+'организация досуга'!D65+'молодежь города'!E170+'временная занятость'!D72</f>
        <v>1902.02449</v>
      </c>
      <c r="E12" s="100" t="s">
        <v>9</v>
      </c>
      <c r="F12" s="100" t="s">
        <v>9</v>
      </c>
      <c r="G12" s="100" t="s">
        <v>9</v>
      </c>
      <c r="H12" s="100" t="s">
        <v>9</v>
      </c>
      <c r="I12" s="99">
        <f>I21+I29+I39+I47</f>
        <v>1552.02449</v>
      </c>
      <c r="J12" s="100">
        <f>J21+J39</f>
        <v>350</v>
      </c>
      <c r="K12" s="277"/>
    </row>
    <row r="13" spans="1:11" ht="23.25" customHeight="1">
      <c r="A13" s="282"/>
      <c r="B13" s="312"/>
      <c r="C13" s="118" t="s">
        <v>168</v>
      </c>
      <c r="D13" s="110">
        <f>'соц. поддержка'!D71+'организация досуга'!D66+'молодежь города'!E171+'временная занятость'!D73</f>
        <v>2380.0909999999999</v>
      </c>
      <c r="E13" s="100" t="s">
        <v>9</v>
      </c>
      <c r="F13" s="100" t="s">
        <v>9</v>
      </c>
      <c r="G13" s="100" t="s">
        <v>9</v>
      </c>
      <c r="H13" s="100" t="s">
        <v>9</v>
      </c>
      <c r="I13" s="110">
        <f>'соц. поддержка'!I71+'организация досуга'!I66+'молодежь города'!J171+'временная занятость'!I73</f>
        <v>2030.0909999999999</v>
      </c>
      <c r="J13" s="100">
        <f>J22+J40</f>
        <v>350</v>
      </c>
      <c r="K13" s="277"/>
    </row>
    <row r="14" spans="1:11" ht="23.25" customHeight="1">
      <c r="A14" s="282"/>
      <c r="B14" s="312"/>
      <c r="C14" s="120" t="s">
        <v>175</v>
      </c>
      <c r="D14" s="208">
        <f>D23+D31+D41+D49</f>
        <v>350</v>
      </c>
      <c r="E14" s="154" t="s">
        <v>9</v>
      </c>
      <c r="F14" s="154" t="s">
        <v>9</v>
      </c>
      <c r="G14" s="154" t="s">
        <v>9</v>
      </c>
      <c r="H14" s="154" t="s">
        <v>9</v>
      </c>
      <c r="I14" s="154">
        <f>I23+I31+I41+I49</f>
        <v>0</v>
      </c>
      <c r="J14" s="154">
        <f>J23+J41</f>
        <v>350</v>
      </c>
      <c r="K14" s="278"/>
    </row>
    <row r="15" spans="1:11" ht="23.25" customHeight="1" thickBot="1">
      <c r="A15" s="282"/>
      <c r="B15" s="313"/>
      <c r="C15" s="120" t="s">
        <v>180</v>
      </c>
      <c r="D15" s="206">
        <f>I15+J15</f>
        <v>350</v>
      </c>
      <c r="E15" s="206" t="s">
        <v>9</v>
      </c>
      <c r="F15" s="206" t="s">
        <v>9</v>
      </c>
      <c r="G15" s="206" t="s">
        <v>9</v>
      </c>
      <c r="H15" s="206" t="s">
        <v>9</v>
      </c>
      <c r="I15" s="155">
        <f>I24+I32+I42+I50</f>
        <v>0</v>
      </c>
      <c r="J15" s="155">
        <f>J24+J42</f>
        <v>350</v>
      </c>
      <c r="K15" s="278"/>
    </row>
    <row r="16" spans="1:11" ht="12.75" customHeight="1">
      <c r="A16" s="282"/>
      <c r="B16" s="290" t="s">
        <v>154</v>
      </c>
      <c r="C16" s="293" t="s">
        <v>188</v>
      </c>
      <c r="D16" s="296">
        <f>D13+D12+D11+D10+D9+D14+D15</f>
        <v>11203.514589999999</v>
      </c>
      <c r="E16" s="305" t="s">
        <v>9</v>
      </c>
      <c r="F16" s="305">
        <v>60</v>
      </c>
      <c r="G16" s="305" t="s">
        <v>9</v>
      </c>
      <c r="H16" s="308">
        <v>60</v>
      </c>
      <c r="I16" s="296">
        <f>I13+I12+I11+I10+I9+I14+I15</f>
        <v>8737.0245900000009</v>
      </c>
      <c r="J16" s="314">
        <f>J9+J10+J11+J12+J13+J14+J15</f>
        <v>2406.4899999999998</v>
      </c>
      <c r="K16" s="278"/>
    </row>
    <row r="17" spans="1:11" ht="17.25" customHeight="1" thickBot="1">
      <c r="A17" s="272"/>
      <c r="B17" s="292"/>
      <c r="C17" s="295"/>
      <c r="D17" s="298"/>
      <c r="E17" s="307"/>
      <c r="F17" s="307"/>
      <c r="G17" s="307"/>
      <c r="H17" s="310"/>
      <c r="I17" s="310"/>
      <c r="J17" s="315"/>
      <c r="K17" s="280"/>
    </row>
    <row r="18" spans="1:11" ht="18.75" customHeight="1">
      <c r="A18" s="273" t="s">
        <v>155</v>
      </c>
      <c r="B18" s="299" t="s">
        <v>156</v>
      </c>
      <c r="C18" s="205" t="s">
        <v>150</v>
      </c>
      <c r="D18" s="119">
        <f>I18+J18</f>
        <v>419.53700000000003</v>
      </c>
      <c r="E18" s="116" t="s">
        <v>9</v>
      </c>
      <c r="F18" s="116" t="s">
        <v>9</v>
      </c>
      <c r="G18" s="116" t="s">
        <v>9</v>
      </c>
      <c r="H18" s="116" t="s">
        <v>9</v>
      </c>
      <c r="I18" s="115">
        <f>'[1]соц. поддержка'!G47</f>
        <v>269.53700000000003</v>
      </c>
      <c r="J18" s="116">
        <f>'[1]соц. поддержка'!H47</f>
        <v>150</v>
      </c>
      <c r="K18" s="276" t="s">
        <v>157</v>
      </c>
    </row>
    <row r="19" spans="1:11" ht="25.5" customHeight="1">
      <c r="A19" s="273"/>
      <c r="B19" s="300"/>
      <c r="C19" s="207" t="s">
        <v>151</v>
      </c>
      <c r="D19" s="103">
        <f>'соц. поддержка'!D68</f>
        <v>422.19299999999998</v>
      </c>
      <c r="E19" s="103" t="s">
        <v>9</v>
      </c>
      <c r="F19" s="103" t="s">
        <v>9</v>
      </c>
      <c r="G19" s="103" t="s">
        <v>9</v>
      </c>
      <c r="H19" s="103" t="s">
        <v>9</v>
      </c>
      <c r="I19" s="103">
        <f>'соц. поддержка'!I68</f>
        <v>272.19299999999998</v>
      </c>
      <c r="J19" s="100">
        <v>150</v>
      </c>
      <c r="K19" s="277"/>
    </row>
    <row r="20" spans="1:11" ht="25.5" customHeight="1">
      <c r="A20" s="273"/>
      <c r="B20" s="300"/>
      <c r="C20" s="207" t="s">
        <v>152</v>
      </c>
      <c r="D20" s="100">
        <f>'соц. поддержка'!D69</f>
        <v>428</v>
      </c>
      <c r="E20" s="100" t="s">
        <v>9</v>
      </c>
      <c r="F20" s="100" t="s">
        <v>9</v>
      </c>
      <c r="G20" s="100" t="s">
        <v>9</v>
      </c>
      <c r="H20" s="100" t="s">
        <v>9</v>
      </c>
      <c r="I20" s="104">
        <f>'соц. поддержка'!I69</f>
        <v>278</v>
      </c>
      <c r="J20" s="100">
        <f>'соц. поддержка'!J69</f>
        <v>150</v>
      </c>
      <c r="K20" s="277"/>
    </row>
    <row r="21" spans="1:11" ht="21.75" customHeight="1">
      <c r="A21" s="273"/>
      <c r="B21" s="300"/>
      <c r="C21" s="207" t="s">
        <v>153</v>
      </c>
      <c r="D21" s="100">
        <f>I21+J21</f>
        <v>425</v>
      </c>
      <c r="E21" s="100" t="s">
        <v>9</v>
      </c>
      <c r="F21" s="100" t="s">
        <v>9</v>
      </c>
      <c r="G21" s="100" t="s">
        <v>9</v>
      </c>
      <c r="H21" s="100" t="s">
        <v>9</v>
      </c>
      <c r="I21" s="104">
        <f>'соц. поддержка'!I70</f>
        <v>275</v>
      </c>
      <c r="J21" s="100">
        <v>150</v>
      </c>
      <c r="K21" s="277"/>
    </row>
    <row r="22" spans="1:11" ht="23.25" customHeight="1">
      <c r="A22" s="273"/>
      <c r="B22" s="300"/>
      <c r="C22" s="233" t="s">
        <v>168</v>
      </c>
      <c r="D22" s="109">
        <f>'соц. поддержка'!D71</f>
        <v>425</v>
      </c>
      <c r="E22" s="108" t="s">
        <v>9</v>
      </c>
      <c r="F22" s="108" t="s">
        <v>9</v>
      </c>
      <c r="G22" s="108" t="s">
        <v>9</v>
      </c>
      <c r="H22" s="108" t="s">
        <v>9</v>
      </c>
      <c r="I22" s="109">
        <f>'соц. поддержка'!I71</f>
        <v>275</v>
      </c>
      <c r="J22" s="109">
        <v>150</v>
      </c>
      <c r="K22" s="277"/>
    </row>
    <row r="23" spans="1:11" ht="21.75" customHeight="1">
      <c r="A23" s="273"/>
      <c r="B23" s="300"/>
      <c r="C23" s="234" t="s">
        <v>175</v>
      </c>
      <c r="D23" s="107">
        <f>'соц. поддержка'!D72</f>
        <v>150</v>
      </c>
      <c r="E23" s="106" t="s">
        <v>9</v>
      </c>
      <c r="F23" s="106" t="s">
        <v>9</v>
      </c>
      <c r="G23" s="106" t="s">
        <v>9</v>
      </c>
      <c r="H23" s="106" t="s">
        <v>9</v>
      </c>
      <c r="I23" s="107">
        <f>'соц. поддержка'!I72</f>
        <v>0</v>
      </c>
      <c r="J23" s="107">
        <f>'соц. поддержка'!J72</f>
        <v>150</v>
      </c>
      <c r="K23" s="277"/>
    </row>
    <row r="24" spans="1:11" ht="27" customHeight="1" thickBot="1">
      <c r="A24" s="273"/>
      <c r="B24" s="301"/>
      <c r="C24" s="235" t="s">
        <v>180</v>
      </c>
      <c r="D24" s="216">
        <f>I24+J24</f>
        <v>150</v>
      </c>
      <c r="E24" s="217"/>
      <c r="F24" s="217"/>
      <c r="G24" s="217"/>
      <c r="H24" s="217"/>
      <c r="I24" s="216">
        <f>'соц. поддержка'!I73</f>
        <v>0</v>
      </c>
      <c r="J24" s="216">
        <f>'соц. поддержка'!J73</f>
        <v>150</v>
      </c>
      <c r="K24" s="279"/>
    </row>
    <row r="25" spans="1:11" ht="21.75" customHeight="1" thickBot="1">
      <c r="A25" s="273"/>
      <c r="B25" s="122" t="s">
        <v>177</v>
      </c>
      <c r="C25" s="123" t="s">
        <v>188</v>
      </c>
      <c r="D25" s="124">
        <f>D22+D21+D20+D19+D18+D23+D24</f>
        <v>2419.73</v>
      </c>
      <c r="E25" s="125" t="s">
        <v>9</v>
      </c>
      <c r="F25" s="126" t="s">
        <v>9</v>
      </c>
      <c r="G25" s="126" t="s">
        <v>9</v>
      </c>
      <c r="H25" s="125" t="s">
        <v>9</v>
      </c>
      <c r="I25" s="124">
        <f>I18+I19+I20+I21+I22+I23+I24</f>
        <v>1369.73</v>
      </c>
      <c r="J25" s="127">
        <f>J18+J19+J20+J21+J22+J23+J24</f>
        <v>1050</v>
      </c>
      <c r="K25" s="280"/>
    </row>
    <row r="26" spans="1:11" ht="26.25" customHeight="1">
      <c r="A26" s="273" t="s">
        <v>158</v>
      </c>
      <c r="B26" s="299" t="s">
        <v>159</v>
      </c>
      <c r="C26" s="219" t="s">
        <v>150</v>
      </c>
      <c r="D26" s="115">
        <f>I26</f>
        <v>319.87601000000001</v>
      </c>
      <c r="E26" s="116" t="s">
        <v>9</v>
      </c>
      <c r="F26" s="116" t="s">
        <v>9</v>
      </c>
      <c r="G26" s="116" t="s">
        <v>9</v>
      </c>
      <c r="H26" s="116" t="s">
        <v>9</v>
      </c>
      <c r="I26" s="115">
        <f>'[1]орг. досуга'!G40</f>
        <v>319.87601000000001</v>
      </c>
      <c r="J26" s="116" t="s">
        <v>9</v>
      </c>
      <c r="K26" s="270" t="s">
        <v>160</v>
      </c>
    </row>
    <row r="27" spans="1:11" ht="23.25" customHeight="1">
      <c r="A27" s="273"/>
      <c r="B27" s="300"/>
      <c r="C27" s="220" t="s">
        <v>151</v>
      </c>
      <c r="D27" s="99">
        <f>'организация досуга'!D63</f>
        <v>319.62316999999996</v>
      </c>
      <c r="E27" s="100" t="s">
        <v>9</v>
      </c>
      <c r="F27" s="100" t="s">
        <v>9</v>
      </c>
      <c r="G27" s="100" t="s">
        <v>9</v>
      </c>
      <c r="H27" s="100" t="s">
        <v>9</v>
      </c>
      <c r="I27" s="99">
        <f>'организация досуга'!I63</f>
        <v>319.62317000000002</v>
      </c>
      <c r="J27" s="100" t="s">
        <v>9</v>
      </c>
      <c r="K27" s="271"/>
    </row>
    <row r="28" spans="1:11" ht="24" customHeight="1">
      <c r="A28" s="273"/>
      <c r="B28" s="300"/>
      <c r="C28" s="220" t="s">
        <v>152</v>
      </c>
      <c r="D28" s="99">
        <f>I28</f>
        <v>450.98277999999999</v>
      </c>
      <c r="E28" s="100" t="s">
        <v>9</v>
      </c>
      <c r="F28" s="100" t="s">
        <v>9</v>
      </c>
      <c r="G28" s="100" t="s">
        <v>9</v>
      </c>
      <c r="H28" s="100" t="s">
        <v>9</v>
      </c>
      <c r="I28" s="99">
        <f>'организация досуга'!I64</f>
        <v>450.98277999999999</v>
      </c>
      <c r="J28" s="100" t="s">
        <v>9</v>
      </c>
      <c r="K28" s="271"/>
    </row>
    <row r="29" spans="1:11" ht="24" customHeight="1">
      <c r="A29" s="273"/>
      <c r="B29" s="300"/>
      <c r="C29" s="221" t="s">
        <v>153</v>
      </c>
      <c r="D29" s="265">
        <f>I29</f>
        <v>391.17099999999999</v>
      </c>
      <c r="E29" s="105" t="s">
        <v>9</v>
      </c>
      <c r="F29" s="105" t="s">
        <v>9</v>
      </c>
      <c r="G29" s="105" t="s">
        <v>9</v>
      </c>
      <c r="H29" s="105" t="s">
        <v>9</v>
      </c>
      <c r="I29" s="265">
        <f>'организация досуга'!I65</f>
        <v>391.17099999999999</v>
      </c>
      <c r="J29" s="102" t="s">
        <v>9</v>
      </c>
      <c r="K29" s="271"/>
    </row>
    <row r="30" spans="1:11" ht="24" customHeight="1">
      <c r="A30" s="273"/>
      <c r="B30" s="300"/>
      <c r="C30" s="222" t="s">
        <v>168</v>
      </c>
      <c r="D30" s="113">
        <f>I30</f>
        <v>367.76</v>
      </c>
      <c r="E30" s="113" t="s">
        <v>9</v>
      </c>
      <c r="F30" s="113" t="s">
        <v>9</v>
      </c>
      <c r="G30" s="113" t="s">
        <v>9</v>
      </c>
      <c r="H30" s="113" t="s">
        <v>9</v>
      </c>
      <c r="I30" s="113">
        <f>'организация досуга'!I66</f>
        <v>367.76</v>
      </c>
      <c r="J30" s="108" t="s">
        <v>9</v>
      </c>
      <c r="K30" s="271"/>
    </row>
    <row r="31" spans="1:11" ht="24" customHeight="1">
      <c r="A31" s="273"/>
      <c r="B31" s="300"/>
      <c r="C31" s="223" t="s">
        <v>175</v>
      </c>
      <c r="D31" s="134">
        <f>'организация досуга'!D67</f>
        <v>0</v>
      </c>
      <c r="E31" s="134" t="s">
        <v>9</v>
      </c>
      <c r="F31" s="134" t="s">
        <v>9</v>
      </c>
      <c r="G31" s="134" t="s">
        <v>9</v>
      </c>
      <c r="H31" s="134" t="s">
        <v>9</v>
      </c>
      <c r="I31" s="134">
        <f>'организация досуга'!I67</f>
        <v>0</v>
      </c>
      <c r="J31" s="106" t="s">
        <v>9</v>
      </c>
      <c r="K31" s="271"/>
    </row>
    <row r="32" spans="1:11" ht="24" customHeight="1" thickBot="1">
      <c r="A32" s="273"/>
      <c r="B32" s="301"/>
      <c r="C32" s="224" t="s">
        <v>180</v>
      </c>
      <c r="D32" s="218">
        <f>I32</f>
        <v>0</v>
      </c>
      <c r="E32" s="218" t="s">
        <v>9</v>
      </c>
      <c r="F32" s="218" t="s">
        <v>9</v>
      </c>
      <c r="G32" s="218" t="s">
        <v>9</v>
      </c>
      <c r="H32" s="218" t="s">
        <v>9</v>
      </c>
      <c r="I32" s="218">
        <f>'организация досуга'!I68</f>
        <v>0</v>
      </c>
      <c r="J32" s="217" t="s">
        <v>9</v>
      </c>
      <c r="K32" s="271"/>
    </row>
    <row r="33" spans="1:11" ht="15.75" customHeight="1">
      <c r="A33" s="273"/>
      <c r="B33" s="290" t="s">
        <v>10</v>
      </c>
      <c r="C33" s="293" t="s">
        <v>188</v>
      </c>
      <c r="D33" s="296">
        <f>D30+D29+D28+D27+D26+D31+D32</f>
        <v>1849.4129600000001</v>
      </c>
      <c r="E33" s="305" t="s">
        <v>9</v>
      </c>
      <c r="F33" s="287" t="s">
        <v>9</v>
      </c>
      <c r="G33" s="287" t="s">
        <v>9</v>
      </c>
      <c r="H33" s="308" t="s">
        <v>9</v>
      </c>
      <c r="I33" s="296">
        <f>I30+I29+I28+I27+I26+I31</f>
        <v>1849.4129600000001</v>
      </c>
      <c r="J33" s="284" t="s">
        <v>9</v>
      </c>
      <c r="K33" s="271"/>
    </row>
    <row r="34" spans="1:11" ht="7.5" customHeight="1">
      <c r="A34" s="273"/>
      <c r="B34" s="291"/>
      <c r="C34" s="294"/>
      <c r="D34" s="297"/>
      <c r="E34" s="306"/>
      <c r="F34" s="288"/>
      <c r="G34" s="288"/>
      <c r="H34" s="309"/>
      <c r="I34" s="297"/>
      <c r="J34" s="285"/>
      <c r="K34" s="271"/>
    </row>
    <row r="35" spans="1:11" ht="7.5" customHeight="1" thickBot="1">
      <c r="A35" s="274"/>
      <c r="B35" s="292"/>
      <c r="C35" s="295"/>
      <c r="D35" s="298"/>
      <c r="E35" s="307"/>
      <c r="F35" s="289"/>
      <c r="G35" s="289"/>
      <c r="H35" s="310"/>
      <c r="I35" s="298"/>
      <c r="J35" s="286"/>
      <c r="K35" s="271"/>
    </row>
    <row r="36" spans="1:11" ht="29.25" customHeight="1">
      <c r="A36" s="281" t="s">
        <v>161</v>
      </c>
      <c r="B36" s="299" t="s">
        <v>162</v>
      </c>
      <c r="C36" s="205" t="s">
        <v>150</v>
      </c>
      <c r="D36" s="116">
        <f>I36+J36</f>
        <v>124.4</v>
      </c>
      <c r="E36" s="116" t="s">
        <v>9</v>
      </c>
      <c r="F36" s="116" t="s">
        <v>9</v>
      </c>
      <c r="G36" s="116" t="s">
        <v>9</v>
      </c>
      <c r="H36" s="116" t="s">
        <v>9</v>
      </c>
      <c r="I36" s="116">
        <f>'молодежь города'!J167</f>
        <v>74.400000000000006</v>
      </c>
      <c r="J36" s="116">
        <f>'молодежь города'!K167</f>
        <v>50</v>
      </c>
      <c r="K36" s="276" t="s">
        <v>163</v>
      </c>
    </row>
    <row r="37" spans="1:11" ht="30.75" customHeight="1">
      <c r="A37" s="282"/>
      <c r="B37" s="300"/>
      <c r="C37" s="207" t="s">
        <v>151</v>
      </c>
      <c r="D37" s="100">
        <f>'молодежь города'!E168</f>
        <v>399.5</v>
      </c>
      <c r="E37" s="100" t="s">
        <v>9</v>
      </c>
      <c r="F37" s="100">
        <v>15</v>
      </c>
      <c r="G37" s="100" t="s">
        <v>9</v>
      </c>
      <c r="H37" s="100">
        <v>15</v>
      </c>
      <c r="I37" s="100">
        <f>'молодежь города'!J168</f>
        <v>84.5</v>
      </c>
      <c r="J37" s="100">
        <v>300</v>
      </c>
      <c r="K37" s="277"/>
    </row>
    <row r="38" spans="1:11" ht="28.5" customHeight="1">
      <c r="A38" s="282"/>
      <c r="B38" s="300"/>
      <c r="C38" s="207" t="s">
        <v>152</v>
      </c>
      <c r="D38" s="103">
        <f>H38+I38+J38</f>
        <v>347.74700000000001</v>
      </c>
      <c r="E38" s="100" t="s">
        <v>9</v>
      </c>
      <c r="F38" s="100">
        <v>45</v>
      </c>
      <c r="G38" s="100" t="s">
        <v>9</v>
      </c>
      <c r="H38" s="100">
        <v>45</v>
      </c>
      <c r="I38" s="103">
        <f>'молодежь города'!J169</f>
        <v>96.257000000000005</v>
      </c>
      <c r="J38" s="100">
        <f>'молодежь города'!K169</f>
        <v>206.49</v>
      </c>
      <c r="K38" s="277"/>
    </row>
    <row r="39" spans="1:11" ht="28.5" customHeight="1">
      <c r="A39" s="282"/>
      <c r="B39" s="300"/>
      <c r="C39" s="120" t="s">
        <v>153</v>
      </c>
      <c r="D39" s="102">
        <f>I39+J39</f>
        <v>276</v>
      </c>
      <c r="E39" s="102" t="s">
        <v>9</v>
      </c>
      <c r="F39" s="102" t="s">
        <v>9</v>
      </c>
      <c r="G39" s="102" t="s">
        <v>9</v>
      </c>
      <c r="H39" s="102" t="s">
        <v>9</v>
      </c>
      <c r="I39" s="102">
        <f>'молодежь города'!J170</f>
        <v>76</v>
      </c>
      <c r="J39" s="102">
        <f>'молодежь города'!K170</f>
        <v>200</v>
      </c>
      <c r="K39" s="277"/>
    </row>
    <row r="40" spans="1:11" ht="28.5" customHeight="1">
      <c r="A40" s="282"/>
      <c r="B40" s="300"/>
      <c r="C40" s="207" t="s">
        <v>168</v>
      </c>
      <c r="D40" s="100">
        <f>I40+J40</f>
        <v>296</v>
      </c>
      <c r="E40" s="100" t="s">
        <v>9</v>
      </c>
      <c r="F40" s="100" t="s">
        <v>9</v>
      </c>
      <c r="G40" s="100" t="s">
        <v>9</v>
      </c>
      <c r="H40" s="100" t="s">
        <v>9</v>
      </c>
      <c r="I40" s="100">
        <f>'молодежь города'!J171</f>
        <v>96</v>
      </c>
      <c r="J40" s="100">
        <f>'молодежь города'!K171</f>
        <v>200</v>
      </c>
      <c r="K40" s="278"/>
    </row>
    <row r="41" spans="1:11" ht="28.5" customHeight="1">
      <c r="A41" s="282"/>
      <c r="B41" s="300"/>
      <c r="C41" s="120" t="s">
        <v>175</v>
      </c>
      <c r="D41" s="102">
        <f>I41+J41</f>
        <v>200</v>
      </c>
      <c r="E41" s="102" t="s">
        <v>9</v>
      </c>
      <c r="F41" s="102" t="s">
        <v>9</v>
      </c>
      <c r="G41" s="102" t="s">
        <v>9</v>
      </c>
      <c r="H41" s="102" t="s">
        <v>9</v>
      </c>
      <c r="I41" s="102">
        <f>'молодежь города'!J172</f>
        <v>0</v>
      </c>
      <c r="J41" s="102">
        <f>'молодежь города'!K172</f>
        <v>200</v>
      </c>
      <c r="K41" s="278"/>
    </row>
    <row r="42" spans="1:11" ht="28.5" customHeight="1" thickBot="1">
      <c r="A42" s="282"/>
      <c r="B42" s="301"/>
      <c r="C42" s="120" t="s">
        <v>180</v>
      </c>
      <c r="D42" s="102">
        <f>I42+J42</f>
        <v>200</v>
      </c>
      <c r="E42" s="102" t="s">
        <v>9</v>
      </c>
      <c r="F42" s="102" t="s">
        <v>9</v>
      </c>
      <c r="G42" s="102" t="s">
        <v>9</v>
      </c>
      <c r="H42" s="102" t="s">
        <v>9</v>
      </c>
      <c r="I42" s="102">
        <f>'молодежь города'!J173</f>
        <v>0</v>
      </c>
      <c r="J42" s="102">
        <f>'молодежь города'!K173</f>
        <v>200</v>
      </c>
      <c r="K42" s="279"/>
    </row>
    <row r="43" spans="1:11" ht="22.5" customHeight="1" thickBot="1">
      <c r="A43" s="283"/>
      <c r="B43" s="122" t="s">
        <v>10</v>
      </c>
      <c r="C43" s="225" t="s">
        <v>188</v>
      </c>
      <c r="D43" s="226">
        <f>D40+D39+D38+D37+D36+D41+D42</f>
        <v>1843.6470000000002</v>
      </c>
      <c r="E43" s="125" t="s">
        <v>9</v>
      </c>
      <c r="F43" s="126">
        <v>60</v>
      </c>
      <c r="G43" s="126" t="s">
        <v>9</v>
      </c>
      <c r="H43" s="125">
        <v>60</v>
      </c>
      <c r="I43" s="124">
        <f>I40+I39+I38+I37+I36+I41</f>
        <v>427.15700000000004</v>
      </c>
      <c r="J43" s="127">
        <f>J36+J37+J38+J39+J40+J41+J42</f>
        <v>1356.49</v>
      </c>
      <c r="K43" s="280"/>
    </row>
    <row r="44" spans="1:11" ht="29.25" customHeight="1">
      <c r="A44" s="272" t="s">
        <v>164</v>
      </c>
      <c r="B44" s="302" t="s">
        <v>165</v>
      </c>
      <c r="C44" s="121" t="s">
        <v>150</v>
      </c>
      <c r="D44" s="115">
        <f>I44</f>
        <v>756.7476200000001</v>
      </c>
      <c r="E44" s="116" t="s">
        <v>9</v>
      </c>
      <c r="F44" s="116" t="s">
        <v>9</v>
      </c>
      <c r="G44" s="116" t="s">
        <v>9</v>
      </c>
      <c r="H44" s="116" t="s">
        <v>9</v>
      </c>
      <c r="I44" s="115">
        <f>'[1]временная занятость'!G44</f>
        <v>756.7476200000001</v>
      </c>
      <c r="J44" s="116" t="s">
        <v>9</v>
      </c>
      <c r="K44" s="276" t="s">
        <v>189</v>
      </c>
    </row>
    <row r="45" spans="1:11" ht="32.25" customHeight="1">
      <c r="A45" s="273"/>
      <c r="B45" s="303"/>
      <c r="C45" s="98" t="s">
        <v>151</v>
      </c>
      <c r="D45" s="99">
        <f>'временная занятость'!D70</f>
        <v>1102.7468699999999</v>
      </c>
      <c r="E45" s="100" t="s">
        <v>9</v>
      </c>
      <c r="F45" s="100" t="s">
        <v>9</v>
      </c>
      <c r="G45" s="100" t="s">
        <v>9</v>
      </c>
      <c r="H45" s="100" t="s">
        <v>9</v>
      </c>
      <c r="I45" s="99">
        <f>'временная занятость'!I70</f>
        <v>1102.7468699999999</v>
      </c>
      <c r="J45" s="100" t="s">
        <v>9</v>
      </c>
      <c r="K45" s="277"/>
    </row>
    <row r="46" spans="1:11" ht="27" customHeight="1">
      <c r="A46" s="273"/>
      <c r="B46" s="303"/>
      <c r="C46" s="98" t="s">
        <v>152</v>
      </c>
      <c r="D46" s="99">
        <f>I46</f>
        <v>1130.04565</v>
      </c>
      <c r="E46" s="100" t="s">
        <v>9</v>
      </c>
      <c r="F46" s="100" t="s">
        <v>9</v>
      </c>
      <c r="G46" s="100" t="s">
        <v>9</v>
      </c>
      <c r="H46" s="100" t="s">
        <v>9</v>
      </c>
      <c r="I46" s="99">
        <f>'временная занятость'!I71</f>
        <v>1130.04565</v>
      </c>
      <c r="J46" s="100" t="s">
        <v>9</v>
      </c>
      <c r="K46" s="277"/>
    </row>
    <row r="47" spans="1:11" ht="27" customHeight="1">
      <c r="A47" s="273"/>
      <c r="B47" s="303"/>
      <c r="C47" s="101" t="s">
        <v>153</v>
      </c>
      <c r="D47" s="268">
        <f>I47</f>
        <v>809.85348999999997</v>
      </c>
      <c r="E47" s="268" t="s">
        <v>9</v>
      </c>
      <c r="F47" s="268" t="s">
        <v>9</v>
      </c>
      <c r="G47" s="268" t="s">
        <v>9</v>
      </c>
      <c r="H47" s="268" t="s">
        <v>9</v>
      </c>
      <c r="I47" s="268">
        <f>'временная занятость'!I72</f>
        <v>809.85348999999997</v>
      </c>
      <c r="J47" s="102" t="s">
        <v>9</v>
      </c>
      <c r="K47" s="277"/>
    </row>
    <row r="48" spans="1:11" ht="27" customHeight="1">
      <c r="A48" s="273"/>
      <c r="B48" s="303"/>
      <c r="C48" s="232" t="s">
        <v>168</v>
      </c>
      <c r="D48" s="266">
        <f>'временная занятость'!D73</f>
        <v>1291.3309999999999</v>
      </c>
      <c r="E48" s="106" t="s">
        <v>9</v>
      </c>
      <c r="F48" s="106" t="s">
        <v>9</v>
      </c>
      <c r="G48" s="106" t="s">
        <v>9</v>
      </c>
      <c r="H48" s="106" t="s">
        <v>9</v>
      </c>
      <c r="I48" s="266">
        <f>D48</f>
        <v>1291.3309999999999</v>
      </c>
      <c r="J48" s="106" t="s">
        <v>9</v>
      </c>
      <c r="K48" s="277"/>
    </row>
    <row r="49" spans="1:11" ht="27" customHeight="1">
      <c r="A49" s="273"/>
      <c r="B49" s="303"/>
      <c r="C49" s="232" t="s">
        <v>175</v>
      </c>
      <c r="D49" s="111">
        <f>'временная занятость'!D74</f>
        <v>0</v>
      </c>
      <c r="E49" s="106" t="s">
        <v>9</v>
      </c>
      <c r="F49" s="106" t="s">
        <v>9</v>
      </c>
      <c r="G49" s="106" t="s">
        <v>9</v>
      </c>
      <c r="H49" s="106" t="s">
        <v>9</v>
      </c>
      <c r="I49" s="112">
        <f>'временная занятость'!I74</f>
        <v>0</v>
      </c>
      <c r="J49" s="106" t="s">
        <v>9</v>
      </c>
      <c r="K49" s="278"/>
    </row>
    <row r="50" spans="1:11" ht="27" customHeight="1" thickBot="1">
      <c r="A50" s="274"/>
      <c r="B50" s="304"/>
      <c r="C50" s="236" t="s">
        <v>180</v>
      </c>
      <c r="D50" s="227">
        <f>I50</f>
        <v>0</v>
      </c>
      <c r="E50" s="232" t="s">
        <v>9</v>
      </c>
      <c r="F50" s="232" t="s">
        <v>9</v>
      </c>
      <c r="G50" s="232" t="s">
        <v>9</v>
      </c>
      <c r="H50" s="232" t="s">
        <v>9</v>
      </c>
      <c r="I50" s="218">
        <f>'временная занятость'!I75</f>
        <v>0</v>
      </c>
      <c r="J50" s="106" t="s">
        <v>9</v>
      </c>
      <c r="K50" s="279"/>
    </row>
    <row r="51" spans="1:11" ht="27.75" customHeight="1" thickBot="1">
      <c r="A51" s="275"/>
      <c r="B51" s="131" t="s">
        <v>10</v>
      </c>
      <c r="C51" s="130" t="s">
        <v>188</v>
      </c>
      <c r="D51" s="128">
        <f>D48+D47+D46+D45+D44+D49+D50</f>
        <v>5090.7246299999997</v>
      </c>
      <c r="E51" s="269" t="s">
        <v>9</v>
      </c>
      <c r="F51" s="269" t="s">
        <v>9</v>
      </c>
      <c r="G51" s="269" t="s">
        <v>9</v>
      </c>
      <c r="H51" s="269" t="s">
        <v>9</v>
      </c>
      <c r="I51" s="128">
        <f>I48+I47+I46+I45+I44+I49+I50</f>
        <v>5090.7246299999997</v>
      </c>
      <c r="J51" s="129" t="s">
        <v>9</v>
      </c>
      <c r="K51" s="280"/>
    </row>
    <row r="52" spans="1:11" ht="18.600000000000001" customHeight="1"/>
    <row r="53" spans="1:11" ht="18.600000000000001" customHeight="1"/>
    <row r="54" spans="1:11" ht="18.600000000000001" customHeight="1"/>
    <row r="55" spans="1:11" ht="18.600000000000001" customHeight="1"/>
  </sheetData>
  <sheetProtection selectLockedCells="1" selectUnlockedCells="1"/>
  <mergeCells count="47">
    <mergeCell ref="K18:K25"/>
    <mergeCell ref="B1:K1"/>
    <mergeCell ref="A2:K2"/>
    <mergeCell ref="A3:A7"/>
    <mergeCell ref="B3:B7"/>
    <mergeCell ref="C3:C7"/>
    <mergeCell ref="D3:D7"/>
    <mergeCell ref="E3:I3"/>
    <mergeCell ref="J3:J7"/>
    <mergeCell ref="K3:K7"/>
    <mergeCell ref="E4:E7"/>
    <mergeCell ref="F6:H6"/>
    <mergeCell ref="F4:I4"/>
    <mergeCell ref="I5:I7"/>
    <mergeCell ref="F5:H5"/>
    <mergeCell ref="K9:K17"/>
    <mergeCell ref="I16:I17"/>
    <mergeCell ref="F16:F17"/>
    <mergeCell ref="G16:G17"/>
    <mergeCell ref="J16:J17"/>
    <mergeCell ref="A9:A17"/>
    <mergeCell ref="B16:B17"/>
    <mergeCell ref="C16:C17"/>
    <mergeCell ref="D16:D17"/>
    <mergeCell ref="E16:E17"/>
    <mergeCell ref="H16:H17"/>
    <mergeCell ref="H33:H35"/>
    <mergeCell ref="B9:B15"/>
    <mergeCell ref="A18:A25"/>
    <mergeCell ref="B18:B24"/>
    <mergeCell ref="B26:B32"/>
    <mergeCell ref="K26:K35"/>
    <mergeCell ref="A44:A51"/>
    <mergeCell ref="K44:K51"/>
    <mergeCell ref="A36:A43"/>
    <mergeCell ref="K36:K43"/>
    <mergeCell ref="J33:J35"/>
    <mergeCell ref="F33:F35"/>
    <mergeCell ref="G33:G35"/>
    <mergeCell ref="A26:A35"/>
    <mergeCell ref="B33:B35"/>
    <mergeCell ref="C33:C35"/>
    <mergeCell ref="D33:D35"/>
    <mergeCell ref="I33:I35"/>
    <mergeCell ref="B36:B42"/>
    <mergeCell ref="B44:B50"/>
    <mergeCell ref="E33:E35"/>
  </mergeCells>
  <pageMargins left="0.39" right="0.21" top="0.2" bottom="0.15748031496062992" header="0.26" footer="0.2"/>
  <pageSetup paperSize="9" scale="4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L79"/>
  <sheetViews>
    <sheetView view="pageBreakPreview" topLeftCell="C55" zoomScale="71" zoomScaleSheetLayoutView="71" workbookViewId="0">
      <selection activeCell="I71" sqref="I71"/>
    </sheetView>
  </sheetViews>
  <sheetFormatPr defaultColWidth="8.85546875" defaultRowHeight="16.5" customHeight="1"/>
  <cols>
    <col min="1" max="1" width="4.85546875" style="1" customWidth="1"/>
    <col min="2" max="2" width="105.5703125" style="1" customWidth="1"/>
    <col min="3" max="3" width="15.85546875" style="1" customWidth="1"/>
    <col min="4" max="4" width="19.28515625" style="1" customWidth="1"/>
    <col min="5" max="5" width="10.7109375" style="1" customWidth="1"/>
    <col min="6" max="6" width="8.7109375" style="1" customWidth="1"/>
    <col min="7" max="7" width="15.7109375" style="1" customWidth="1"/>
    <col min="8" max="8" width="15.85546875" style="1" customWidth="1"/>
    <col min="9" max="9" width="15.28515625" style="1" customWidth="1"/>
    <col min="10" max="10" width="17.140625" style="1" customWidth="1"/>
    <col min="11" max="11" width="48" style="1" customWidth="1"/>
    <col min="12" max="12" width="67" style="1" customWidth="1"/>
    <col min="13" max="16384" width="8.85546875" style="1"/>
  </cols>
  <sheetData>
    <row r="1" spans="1:12" ht="48.75" customHeight="1" thickBot="1">
      <c r="A1" s="152"/>
      <c r="B1" s="345" t="s">
        <v>169</v>
      </c>
      <c r="C1" s="346"/>
      <c r="D1" s="346"/>
      <c r="E1" s="346"/>
      <c r="F1" s="346"/>
      <c r="G1" s="346"/>
      <c r="H1" s="346"/>
      <c r="I1" s="346"/>
      <c r="J1" s="346"/>
      <c r="K1" s="346"/>
      <c r="L1" s="347"/>
    </row>
    <row r="2" spans="1:12" ht="28.5" customHeight="1" thickBot="1">
      <c r="A2" s="348" t="s">
        <v>11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2" ht="24" customHeight="1" thickBot="1">
      <c r="A3" s="349" t="s">
        <v>0</v>
      </c>
      <c r="B3" s="349" t="s">
        <v>137</v>
      </c>
      <c r="C3" s="349" t="s">
        <v>138</v>
      </c>
      <c r="D3" s="349" t="s">
        <v>139</v>
      </c>
      <c r="E3" s="349" t="s">
        <v>3</v>
      </c>
      <c r="F3" s="349"/>
      <c r="G3" s="349"/>
      <c r="H3" s="349"/>
      <c r="I3" s="349"/>
      <c r="J3" s="349" t="s">
        <v>4</v>
      </c>
      <c r="K3" s="349" t="s">
        <v>135</v>
      </c>
      <c r="L3" s="349" t="s">
        <v>136</v>
      </c>
    </row>
    <row r="4" spans="1:12" ht="17.25" customHeight="1" thickBot="1">
      <c r="A4" s="349"/>
      <c r="B4" s="349"/>
      <c r="C4" s="349"/>
      <c r="D4" s="349"/>
      <c r="E4" s="349" t="s">
        <v>5</v>
      </c>
      <c r="F4" s="349" t="s">
        <v>130</v>
      </c>
      <c r="G4" s="349"/>
      <c r="H4" s="349"/>
      <c r="I4" s="349"/>
      <c r="J4" s="349"/>
      <c r="K4" s="349"/>
      <c r="L4" s="349"/>
    </row>
    <row r="5" spans="1:12" ht="39" customHeight="1" thickBot="1">
      <c r="A5" s="349"/>
      <c r="B5" s="349"/>
      <c r="C5" s="349"/>
      <c r="D5" s="349"/>
      <c r="E5" s="349"/>
      <c r="F5" s="349" t="s">
        <v>6</v>
      </c>
      <c r="G5" s="349"/>
      <c r="H5" s="349"/>
      <c r="I5" s="349" t="s">
        <v>7</v>
      </c>
      <c r="J5" s="349"/>
      <c r="K5" s="349"/>
      <c r="L5" s="349"/>
    </row>
    <row r="6" spans="1:12" ht="20.25" customHeight="1" thickBot="1">
      <c r="A6" s="349"/>
      <c r="B6" s="349"/>
      <c r="C6" s="349"/>
      <c r="D6" s="349"/>
      <c r="E6" s="349"/>
      <c r="F6" s="349" t="s">
        <v>131</v>
      </c>
      <c r="G6" s="349" t="s">
        <v>132</v>
      </c>
      <c r="H6" s="349"/>
      <c r="I6" s="349"/>
      <c r="J6" s="349"/>
      <c r="K6" s="349"/>
      <c r="L6" s="349"/>
    </row>
    <row r="7" spans="1:12" ht="51.75" customHeight="1" thickBot="1">
      <c r="A7" s="349"/>
      <c r="B7" s="349"/>
      <c r="C7" s="349"/>
      <c r="D7" s="349"/>
      <c r="E7" s="349"/>
      <c r="F7" s="349"/>
      <c r="G7" s="85" t="s">
        <v>133</v>
      </c>
      <c r="H7" s="85" t="s">
        <v>134</v>
      </c>
      <c r="I7" s="349"/>
      <c r="J7" s="349"/>
      <c r="K7" s="349"/>
      <c r="L7" s="349"/>
    </row>
    <row r="8" spans="1:12" ht="23.25" customHeight="1" thickBot="1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2" ht="20.25" customHeight="1" thickBot="1">
      <c r="A9" s="350" t="s">
        <v>12</v>
      </c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2"/>
    </row>
    <row r="10" spans="1:12" ht="17.25" customHeight="1">
      <c r="A10" s="353" t="s">
        <v>191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5"/>
    </row>
    <row r="11" spans="1:12" ht="63" customHeight="1">
      <c r="A11" s="356"/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8"/>
    </row>
    <row r="12" spans="1:12" ht="14.25" customHeight="1">
      <c r="A12" s="319" t="s">
        <v>8</v>
      </c>
      <c r="B12" s="319" t="s">
        <v>13</v>
      </c>
      <c r="C12" s="339">
        <v>2017</v>
      </c>
      <c r="D12" s="359">
        <v>249.53700000000001</v>
      </c>
      <c r="E12" s="340" t="s">
        <v>9</v>
      </c>
      <c r="F12" s="340" t="s">
        <v>9</v>
      </c>
      <c r="G12" s="340" t="s">
        <v>9</v>
      </c>
      <c r="H12" s="340" t="s">
        <v>9</v>
      </c>
      <c r="I12" s="359">
        <v>249.53700000000001</v>
      </c>
      <c r="J12" s="339" t="s">
        <v>9</v>
      </c>
      <c r="K12" s="319" t="s">
        <v>14</v>
      </c>
      <c r="L12" s="319" t="s">
        <v>121</v>
      </c>
    </row>
    <row r="13" spans="1:12" ht="14.25" customHeight="1">
      <c r="A13" s="320"/>
      <c r="B13" s="320"/>
      <c r="C13" s="339"/>
      <c r="D13" s="359"/>
      <c r="E13" s="340"/>
      <c r="F13" s="340"/>
      <c r="G13" s="340"/>
      <c r="H13" s="340"/>
      <c r="I13" s="359"/>
      <c r="J13" s="339"/>
      <c r="K13" s="320"/>
      <c r="L13" s="320"/>
    </row>
    <row r="14" spans="1:12" ht="12" customHeight="1">
      <c r="A14" s="320"/>
      <c r="B14" s="320"/>
      <c r="C14" s="339">
        <v>2018</v>
      </c>
      <c r="D14" s="341">
        <v>249.19300000000001</v>
      </c>
      <c r="E14" s="322" t="s">
        <v>9</v>
      </c>
      <c r="F14" s="322" t="s">
        <v>9</v>
      </c>
      <c r="G14" s="322" t="s">
        <v>9</v>
      </c>
      <c r="H14" s="322" t="s">
        <v>9</v>
      </c>
      <c r="I14" s="341">
        <v>249.19300000000001</v>
      </c>
      <c r="J14" s="339" t="s">
        <v>9</v>
      </c>
      <c r="K14" s="320"/>
      <c r="L14" s="320"/>
    </row>
    <row r="15" spans="1:12" ht="16.5" customHeight="1">
      <c r="A15" s="320"/>
      <c r="B15" s="320"/>
      <c r="C15" s="339"/>
      <c r="D15" s="341"/>
      <c r="E15" s="322"/>
      <c r="F15" s="322"/>
      <c r="G15" s="322"/>
      <c r="H15" s="322"/>
      <c r="I15" s="341"/>
      <c r="J15" s="339"/>
      <c r="K15" s="320"/>
      <c r="L15" s="320"/>
    </row>
    <row r="16" spans="1:12" ht="12" customHeight="1">
      <c r="A16" s="320"/>
      <c r="B16" s="320"/>
      <c r="C16" s="339">
        <v>2019</v>
      </c>
      <c r="D16" s="322">
        <v>250</v>
      </c>
      <c r="E16" s="322" t="s">
        <v>9</v>
      </c>
      <c r="F16" s="322" t="s">
        <v>9</v>
      </c>
      <c r="G16" s="322" t="s">
        <v>9</v>
      </c>
      <c r="H16" s="322" t="s">
        <v>9</v>
      </c>
      <c r="I16" s="322">
        <v>250</v>
      </c>
      <c r="J16" s="339" t="s">
        <v>9</v>
      </c>
      <c r="K16" s="320"/>
      <c r="L16" s="320"/>
    </row>
    <row r="17" spans="1:12" ht="12.75" customHeight="1">
      <c r="A17" s="320"/>
      <c r="B17" s="320"/>
      <c r="C17" s="339"/>
      <c r="D17" s="322"/>
      <c r="E17" s="322"/>
      <c r="F17" s="322"/>
      <c r="G17" s="322"/>
      <c r="H17" s="322"/>
      <c r="I17" s="322"/>
      <c r="J17" s="339"/>
      <c r="K17" s="320"/>
      <c r="L17" s="320"/>
    </row>
    <row r="18" spans="1:12" ht="21" customHeight="1">
      <c r="A18" s="320"/>
      <c r="B18" s="320"/>
      <c r="C18" s="86">
        <v>2020</v>
      </c>
      <c r="D18" s="88">
        <v>250</v>
      </c>
      <c r="E18" s="88" t="s">
        <v>9</v>
      </c>
      <c r="F18" s="88" t="s">
        <v>9</v>
      </c>
      <c r="G18" s="88" t="s">
        <v>9</v>
      </c>
      <c r="H18" s="88" t="s">
        <v>9</v>
      </c>
      <c r="I18" s="88">
        <v>250</v>
      </c>
      <c r="J18" s="86" t="s">
        <v>9</v>
      </c>
      <c r="K18" s="320"/>
      <c r="L18" s="320"/>
    </row>
    <row r="19" spans="1:12" ht="22.5" customHeight="1">
      <c r="A19" s="320"/>
      <c r="B19" s="320"/>
      <c r="C19" s="86">
        <v>2021</v>
      </c>
      <c r="D19" s="187">
        <f>I19</f>
        <v>250</v>
      </c>
      <c r="E19" s="187" t="s">
        <v>9</v>
      </c>
      <c r="F19" s="187" t="s">
        <v>9</v>
      </c>
      <c r="G19" s="187" t="s">
        <v>9</v>
      </c>
      <c r="H19" s="187" t="s">
        <v>9</v>
      </c>
      <c r="I19" s="187">
        <v>250</v>
      </c>
      <c r="J19" s="86" t="s">
        <v>9</v>
      </c>
      <c r="K19" s="320"/>
      <c r="L19" s="320"/>
    </row>
    <row r="20" spans="1:12" ht="22.5" customHeight="1">
      <c r="A20" s="320"/>
      <c r="B20" s="320"/>
      <c r="C20" s="86">
        <v>2022</v>
      </c>
      <c r="D20" s="88">
        <f>I20</f>
        <v>0</v>
      </c>
      <c r="E20" s="88" t="s">
        <v>9</v>
      </c>
      <c r="F20" s="88" t="s">
        <v>9</v>
      </c>
      <c r="G20" s="88" t="s">
        <v>9</v>
      </c>
      <c r="H20" s="88" t="s">
        <v>9</v>
      </c>
      <c r="I20" s="88">
        <v>0</v>
      </c>
      <c r="J20" s="86" t="s">
        <v>9</v>
      </c>
      <c r="K20" s="320"/>
      <c r="L20" s="320"/>
    </row>
    <row r="21" spans="1:12" ht="22.5" customHeight="1">
      <c r="A21" s="321"/>
      <c r="B21" s="321"/>
      <c r="C21" s="157">
        <v>2023</v>
      </c>
      <c r="D21" s="159">
        <v>0</v>
      </c>
      <c r="E21" s="159" t="s">
        <v>9</v>
      </c>
      <c r="F21" s="159" t="s">
        <v>9</v>
      </c>
      <c r="G21" s="159" t="s">
        <v>9</v>
      </c>
      <c r="H21" s="159" t="s">
        <v>9</v>
      </c>
      <c r="I21" s="159">
        <v>0</v>
      </c>
      <c r="J21" s="157" t="s">
        <v>9</v>
      </c>
      <c r="K21" s="321"/>
      <c r="L21" s="321"/>
    </row>
    <row r="22" spans="1:12" ht="16.5" customHeight="1">
      <c r="A22" s="319" t="s">
        <v>15</v>
      </c>
      <c r="B22" s="319" t="s">
        <v>16</v>
      </c>
      <c r="C22" s="86">
        <v>2017</v>
      </c>
      <c r="D22" s="86" t="s">
        <v>9</v>
      </c>
      <c r="E22" s="86" t="s">
        <v>9</v>
      </c>
      <c r="F22" s="86" t="s">
        <v>9</v>
      </c>
      <c r="G22" s="86" t="s">
        <v>9</v>
      </c>
      <c r="H22" s="86" t="s">
        <v>9</v>
      </c>
      <c r="I22" s="86" t="s">
        <v>9</v>
      </c>
      <c r="J22" s="86" t="s">
        <v>9</v>
      </c>
      <c r="K22" s="319" t="s">
        <v>17</v>
      </c>
      <c r="L22" s="319" t="s">
        <v>18</v>
      </c>
    </row>
    <row r="23" spans="1:12" ht="16.5" customHeight="1">
      <c r="A23" s="320"/>
      <c r="B23" s="320"/>
      <c r="C23" s="86">
        <v>2018</v>
      </c>
      <c r="D23" s="86" t="s">
        <v>9</v>
      </c>
      <c r="E23" s="86" t="s">
        <v>9</v>
      </c>
      <c r="F23" s="86" t="s">
        <v>9</v>
      </c>
      <c r="G23" s="86" t="s">
        <v>9</v>
      </c>
      <c r="H23" s="86" t="s">
        <v>9</v>
      </c>
      <c r="I23" s="86" t="s">
        <v>9</v>
      </c>
      <c r="J23" s="86" t="s">
        <v>9</v>
      </c>
      <c r="K23" s="320"/>
      <c r="L23" s="320"/>
    </row>
    <row r="24" spans="1:12" ht="16.5" customHeight="1">
      <c r="A24" s="320"/>
      <c r="B24" s="320"/>
      <c r="C24" s="86">
        <v>2019</v>
      </c>
      <c r="D24" s="86" t="s">
        <v>9</v>
      </c>
      <c r="E24" s="86" t="s">
        <v>9</v>
      </c>
      <c r="F24" s="86" t="s">
        <v>9</v>
      </c>
      <c r="G24" s="86" t="s">
        <v>9</v>
      </c>
      <c r="H24" s="86" t="s">
        <v>9</v>
      </c>
      <c r="I24" s="86" t="s">
        <v>9</v>
      </c>
      <c r="J24" s="86" t="s">
        <v>9</v>
      </c>
      <c r="K24" s="320"/>
      <c r="L24" s="320"/>
    </row>
    <row r="25" spans="1:12" ht="16.5" customHeight="1">
      <c r="A25" s="320"/>
      <c r="B25" s="320"/>
      <c r="C25" s="86">
        <v>2020</v>
      </c>
      <c r="D25" s="86" t="s">
        <v>9</v>
      </c>
      <c r="E25" s="86" t="s">
        <v>9</v>
      </c>
      <c r="F25" s="86" t="s">
        <v>9</v>
      </c>
      <c r="G25" s="86" t="s">
        <v>9</v>
      </c>
      <c r="H25" s="86" t="s">
        <v>9</v>
      </c>
      <c r="I25" s="86" t="s">
        <v>9</v>
      </c>
      <c r="J25" s="86" t="s">
        <v>9</v>
      </c>
      <c r="K25" s="320"/>
      <c r="L25" s="320"/>
    </row>
    <row r="26" spans="1:12" ht="16.5" customHeight="1">
      <c r="A26" s="320"/>
      <c r="B26" s="320"/>
      <c r="C26" s="86">
        <v>2021</v>
      </c>
      <c r="D26" s="86" t="s">
        <v>9</v>
      </c>
      <c r="E26" s="86" t="s">
        <v>9</v>
      </c>
      <c r="F26" s="86" t="s">
        <v>9</v>
      </c>
      <c r="G26" s="86" t="s">
        <v>9</v>
      </c>
      <c r="H26" s="86" t="s">
        <v>9</v>
      </c>
      <c r="I26" s="86" t="s">
        <v>9</v>
      </c>
      <c r="J26" s="86" t="s">
        <v>9</v>
      </c>
      <c r="K26" s="320"/>
      <c r="L26" s="320"/>
    </row>
    <row r="27" spans="1:12" ht="16.5" customHeight="1">
      <c r="A27" s="320"/>
      <c r="B27" s="320"/>
      <c r="C27" s="86">
        <v>2022</v>
      </c>
      <c r="D27" s="86" t="s">
        <v>9</v>
      </c>
      <c r="E27" s="86" t="s">
        <v>9</v>
      </c>
      <c r="F27" s="86" t="s">
        <v>9</v>
      </c>
      <c r="G27" s="86" t="s">
        <v>9</v>
      </c>
      <c r="H27" s="86" t="s">
        <v>9</v>
      </c>
      <c r="I27" s="86" t="s">
        <v>9</v>
      </c>
      <c r="J27" s="86" t="s">
        <v>9</v>
      </c>
      <c r="K27" s="320"/>
      <c r="L27" s="320"/>
    </row>
    <row r="28" spans="1:12" ht="16.5" customHeight="1">
      <c r="A28" s="321"/>
      <c r="B28" s="321"/>
      <c r="C28" s="157">
        <v>2023</v>
      </c>
      <c r="D28" s="157" t="s">
        <v>9</v>
      </c>
      <c r="E28" s="157" t="s">
        <v>9</v>
      </c>
      <c r="F28" s="157" t="s">
        <v>9</v>
      </c>
      <c r="G28" s="157" t="s">
        <v>9</v>
      </c>
      <c r="H28" s="157" t="s">
        <v>9</v>
      </c>
      <c r="I28" s="157" t="s">
        <v>9</v>
      </c>
      <c r="J28" s="157" t="s">
        <v>9</v>
      </c>
      <c r="K28" s="321"/>
      <c r="L28" s="321"/>
    </row>
    <row r="29" spans="1:12" ht="16.5" customHeight="1">
      <c r="A29" s="319" t="s">
        <v>19</v>
      </c>
      <c r="B29" s="319" t="s">
        <v>20</v>
      </c>
      <c r="C29" s="86">
        <v>2017</v>
      </c>
      <c r="D29" s="87">
        <v>10</v>
      </c>
      <c r="E29" s="87" t="s">
        <v>9</v>
      </c>
      <c r="F29" s="87" t="s">
        <v>9</v>
      </c>
      <c r="G29" s="87" t="s">
        <v>9</v>
      </c>
      <c r="H29" s="87" t="s">
        <v>9</v>
      </c>
      <c r="I29" s="87">
        <v>10</v>
      </c>
      <c r="J29" s="86" t="s">
        <v>9</v>
      </c>
      <c r="K29" s="319" t="s">
        <v>17</v>
      </c>
      <c r="L29" s="319" t="s">
        <v>21</v>
      </c>
    </row>
    <row r="30" spans="1:12" ht="16.5" customHeight="1">
      <c r="A30" s="320"/>
      <c r="B30" s="320"/>
      <c r="C30" s="86">
        <v>2018</v>
      </c>
      <c r="D30" s="87">
        <v>10</v>
      </c>
      <c r="E30" s="87" t="s">
        <v>9</v>
      </c>
      <c r="F30" s="87" t="s">
        <v>9</v>
      </c>
      <c r="G30" s="87" t="s">
        <v>9</v>
      </c>
      <c r="H30" s="87" t="s">
        <v>9</v>
      </c>
      <c r="I30" s="87">
        <v>10</v>
      </c>
      <c r="J30" s="86" t="s">
        <v>9</v>
      </c>
      <c r="K30" s="320"/>
      <c r="L30" s="320"/>
    </row>
    <row r="31" spans="1:12" ht="16.5" customHeight="1">
      <c r="A31" s="320"/>
      <c r="B31" s="320"/>
      <c r="C31" s="86">
        <v>2019</v>
      </c>
      <c r="D31" s="87">
        <f>I31</f>
        <v>18</v>
      </c>
      <c r="E31" s="87" t="s">
        <v>9</v>
      </c>
      <c r="F31" s="87" t="s">
        <v>9</v>
      </c>
      <c r="G31" s="87" t="s">
        <v>9</v>
      </c>
      <c r="H31" s="87" t="s">
        <v>9</v>
      </c>
      <c r="I31" s="87">
        <v>18</v>
      </c>
      <c r="J31" s="86" t="s">
        <v>9</v>
      </c>
      <c r="K31" s="320"/>
      <c r="L31" s="320"/>
    </row>
    <row r="32" spans="1:12" s="84" customFormat="1" ht="16.5" customHeight="1">
      <c r="A32" s="320"/>
      <c r="B32" s="320"/>
      <c r="C32" s="135">
        <v>2020</v>
      </c>
      <c r="D32" s="136">
        <v>15</v>
      </c>
      <c r="E32" s="136" t="s">
        <v>9</v>
      </c>
      <c r="F32" s="136" t="s">
        <v>9</v>
      </c>
      <c r="G32" s="136" t="s">
        <v>9</v>
      </c>
      <c r="H32" s="136" t="s">
        <v>9</v>
      </c>
      <c r="I32" s="136">
        <v>15</v>
      </c>
      <c r="J32" s="135" t="s">
        <v>9</v>
      </c>
      <c r="K32" s="320"/>
      <c r="L32" s="320"/>
    </row>
    <row r="33" spans="1:12" ht="16.5" customHeight="1">
      <c r="A33" s="320"/>
      <c r="B33" s="320"/>
      <c r="C33" s="86">
        <v>2021</v>
      </c>
      <c r="D33" s="87">
        <v>15</v>
      </c>
      <c r="E33" s="136" t="s">
        <v>9</v>
      </c>
      <c r="F33" s="136" t="s">
        <v>9</v>
      </c>
      <c r="G33" s="136" t="s">
        <v>9</v>
      </c>
      <c r="H33" s="136" t="s">
        <v>9</v>
      </c>
      <c r="I33" s="87">
        <v>15</v>
      </c>
      <c r="J33" s="86" t="s">
        <v>9</v>
      </c>
      <c r="K33" s="320"/>
      <c r="L33" s="320"/>
    </row>
    <row r="34" spans="1:12" ht="16.5" customHeight="1">
      <c r="A34" s="320"/>
      <c r="B34" s="320"/>
      <c r="C34" s="86">
        <v>2022</v>
      </c>
      <c r="D34" s="87">
        <f>I34</f>
        <v>0</v>
      </c>
      <c r="E34" s="136" t="s">
        <v>9</v>
      </c>
      <c r="F34" s="136" t="s">
        <v>9</v>
      </c>
      <c r="G34" s="136" t="s">
        <v>9</v>
      </c>
      <c r="H34" s="136" t="s">
        <v>9</v>
      </c>
      <c r="I34" s="87">
        <v>0</v>
      </c>
      <c r="J34" s="86" t="s">
        <v>9</v>
      </c>
      <c r="K34" s="320"/>
      <c r="L34" s="320"/>
    </row>
    <row r="35" spans="1:12" ht="16.5" customHeight="1">
      <c r="A35" s="321"/>
      <c r="B35" s="321"/>
      <c r="C35" s="157">
        <v>2023</v>
      </c>
      <c r="D35" s="158">
        <v>0</v>
      </c>
      <c r="E35" s="136" t="s">
        <v>9</v>
      </c>
      <c r="F35" s="136" t="s">
        <v>9</v>
      </c>
      <c r="G35" s="136" t="s">
        <v>9</v>
      </c>
      <c r="H35" s="136" t="s">
        <v>9</v>
      </c>
      <c r="I35" s="158">
        <v>0</v>
      </c>
      <c r="J35" s="157" t="s">
        <v>9</v>
      </c>
      <c r="K35" s="321"/>
      <c r="L35" s="321"/>
    </row>
    <row r="36" spans="1:12" ht="16.5" customHeight="1">
      <c r="A36" s="319" t="s">
        <v>22</v>
      </c>
      <c r="B36" s="319" t="s">
        <v>23</v>
      </c>
      <c r="C36" s="86">
        <v>2017</v>
      </c>
      <c r="D36" s="87">
        <v>150</v>
      </c>
      <c r="E36" s="87" t="s">
        <v>9</v>
      </c>
      <c r="F36" s="87" t="s">
        <v>9</v>
      </c>
      <c r="G36" s="87" t="s">
        <v>9</v>
      </c>
      <c r="H36" s="87" t="s">
        <v>9</v>
      </c>
      <c r="I36" s="87" t="s">
        <v>9</v>
      </c>
      <c r="J36" s="87">
        <v>150</v>
      </c>
      <c r="K36" s="319" t="s">
        <v>24</v>
      </c>
      <c r="L36" s="319" t="s">
        <v>122</v>
      </c>
    </row>
    <row r="37" spans="1:12" ht="16.5" customHeight="1">
      <c r="A37" s="320"/>
      <c r="B37" s="320"/>
      <c r="C37" s="86">
        <v>2018</v>
      </c>
      <c r="D37" s="87">
        <v>150</v>
      </c>
      <c r="E37" s="87" t="s">
        <v>9</v>
      </c>
      <c r="F37" s="87" t="s">
        <v>9</v>
      </c>
      <c r="G37" s="87" t="s">
        <v>9</v>
      </c>
      <c r="H37" s="87" t="s">
        <v>9</v>
      </c>
      <c r="I37" s="87" t="s">
        <v>9</v>
      </c>
      <c r="J37" s="87">
        <v>150</v>
      </c>
      <c r="K37" s="320"/>
      <c r="L37" s="320"/>
    </row>
    <row r="38" spans="1:12" ht="16.5" customHeight="1">
      <c r="A38" s="320"/>
      <c r="B38" s="320"/>
      <c r="C38" s="86">
        <v>2019</v>
      </c>
      <c r="D38" s="87">
        <v>150</v>
      </c>
      <c r="E38" s="87" t="s">
        <v>9</v>
      </c>
      <c r="F38" s="87" t="s">
        <v>9</v>
      </c>
      <c r="G38" s="87" t="s">
        <v>9</v>
      </c>
      <c r="H38" s="87" t="s">
        <v>9</v>
      </c>
      <c r="I38" s="87" t="s">
        <v>9</v>
      </c>
      <c r="J38" s="87">
        <v>150</v>
      </c>
      <c r="K38" s="320"/>
      <c r="L38" s="320"/>
    </row>
    <row r="39" spans="1:12" ht="16.5" customHeight="1">
      <c r="A39" s="320"/>
      <c r="B39" s="320"/>
      <c r="C39" s="86">
        <v>2020</v>
      </c>
      <c r="D39" s="87">
        <v>150</v>
      </c>
      <c r="E39" s="87"/>
      <c r="F39" s="87" t="s">
        <v>9</v>
      </c>
      <c r="G39" s="87"/>
      <c r="H39" s="87"/>
      <c r="I39" s="87" t="s">
        <v>9</v>
      </c>
      <c r="J39" s="87">
        <v>150</v>
      </c>
      <c r="K39" s="320"/>
      <c r="L39" s="320"/>
    </row>
    <row r="40" spans="1:12" ht="16.5" customHeight="1">
      <c r="A40" s="320"/>
      <c r="B40" s="320"/>
      <c r="C40" s="86">
        <v>2021</v>
      </c>
      <c r="D40" s="87">
        <v>150</v>
      </c>
      <c r="E40" s="87" t="s">
        <v>9</v>
      </c>
      <c r="F40" s="87" t="s">
        <v>9</v>
      </c>
      <c r="G40" s="87" t="s">
        <v>9</v>
      </c>
      <c r="H40" s="87" t="s">
        <v>9</v>
      </c>
      <c r="I40" s="87" t="s">
        <v>9</v>
      </c>
      <c r="J40" s="87">
        <v>150</v>
      </c>
      <c r="K40" s="320"/>
      <c r="L40" s="320"/>
    </row>
    <row r="41" spans="1:12" ht="16.5" customHeight="1">
      <c r="A41" s="320"/>
      <c r="B41" s="320"/>
      <c r="C41" s="86">
        <v>2022</v>
      </c>
      <c r="D41" s="87">
        <v>150</v>
      </c>
      <c r="E41" s="87" t="s">
        <v>9</v>
      </c>
      <c r="F41" s="158" t="s">
        <v>9</v>
      </c>
      <c r="G41" s="158" t="s">
        <v>9</v>
      </c>
      <c r="H41" s="158" t="s">
        <v>9</v>
      </c>
      <c r="I41" s="158" t="s">
        <v>9</v>
      </c>
      <c r="J41" s="87">
        <v>150</v>
      </c>
      <c r="K41" s="320"/>
      <c r="L41" s="320"/>
    </row>
    <row r="42" spans="1:12" ht="16.5" customHeight="1">
      <c r="A42" s="321"/>
      <c r="B42" s="321"/>
      <c r="C42" s="157">
        <v>2023</v>
      </c>
      <c r="D42" s="158">
        <v>150</v>
      </c>
      <c r="E42" s="158" t="s">
        <v>9</v>
      </c>
      <c r="F42" s="158" t="s">
        <v>9</v>
      </c>
      <c r="G42" s="158" t="s">
        <v>9</v>
      </c>
      <c r="H42" s="158" t="s">
        <v>9</v>
      </c>
      <c r="I42" s="158" t="s">
        <v>9</v>
      </c>
      <c r="J42" s="158">
        <v>150</v>
      </c>
      <c r="K42" s="321"/>
      <c r="L42" s="321"/>
    </row>
    <row r="43" spans="1:12" ht="16.5" customHeight="1">
      <c r="A43" s="319" t="s">
        <v>25</v>
      </c>
      <c r="B43" s="342" t="s">
        <v>26</v>
      </c>
      <c r="C43" s="86">
        <v>2017</v>
      </c>
      <c r="D43" s="88">
        <v>3</v>
      </c>
      <c r="E43" s="88" t="s">
        <v>9</v>
      </c>
      <c r="F43" s="88" t="s">
        <v>9</v>
      </c>
      <c r="G43" s="88" t="s">
        <v>9</v>
      </c>
      <c r="H43" s="88" t="s">
        <v>9</v>
      </c>
      <c r="I43" s="88">
        <v>3</v>
      </c>
      <c r="J43" s="87" t="s">
        <v>9</v>
      </c>
      <c r="K43" s="362" t="s">
        <v>27</v>
      </c>
      <c r="L43" s="319" t="s">
        <v>123</v>
      </c>
    </row>
    <row r="44" spans="1:12" ht="16.5" customHeight="1">
      <c r="A44" s="320"/>
      <c r="B44" s="343"/>
      <c r="C44" s="86">
        <v>2018</v>
      </c>
      <c r="D44" s="88">
        <v>3</v>
      </c>
      <c r="E44" s="88" t="s">
        <v>9</v>
      </c>
      <c r="F44" s="88" t="s">
        <v>9</v>
      </c>
      <c r="G44" s="88" t="s">
        <v>9</v>
      </c>
      <c r="H44" s="88" t="s">
        <v>9</v>
      </c>
      <c r="I44" s="88">
        <v>3</v>
      </c>
      <c r="J44" s="87" t="s">
        <v>9</v>
      </c>
      <c r="K44" s="363"/>
      <c r="L44" s="320"/>
    </row>
    <row r="45" spans="1:12" ht="16.5" customHeight="1">
      <c r="A45" s="320"/>
      <c r="B45" s="343"/>
      <c r="C45" s="86">
        <v>2019</v>
      </c>
      <c r="D45" s="88">
        <v>3</v>
      </c>
      <c r="E45" s="88" t="s">
        <v>9</v>
      </c>
      <c r="F45" s="88" t="s">
        <v>9</v>
      </c>
      <c r="G45" s="88" t="s">
        <v>9</v>
      </c>
      <c r="H45" s="88" t="s">
        <v>9</v>
      </c>
      <c r="I45" s="88">
        <v>3</v>
      </c>
      <c r="J45" s="87" t="s">
        <v>9</v>
      </c>
      <c r="K45" s="363"/>
      <c r="L45" s="320"/>
    </row>
    <row r="46" spans="1:12" s="30" customFormat="1" ht="16.5" customHeight="1">
      <c r="A46" s="320"/>
      <c r="B46" s="343"/>
      <c r="C46" s="86">
        <v>2020</v>
      </c>
      <c r="D46" s="148">
        <v>0</v>
      </c>
      <c r="E46" s="88" t="s">
        <v>9</v>
      </c>
      <c r="F46" s="88" t="s">
        <v>9</v>
      </c>
      <c r="G46" s="88" t="s">
        <v>9</v>
      </c>
      <c r="H46" s="88" t="s">
        <v>9</v>
      </c>
      <c r="I46" s="88">
        <v>0</v>
      </c>
      <c r="J46" s="87" t="s">
        <v>9</v>
      </c>
      <c r="K46" s="363"/>
      <c r="L46" s="320"/>
    </row>
    <row r="47" spans="1:12" ht="16.5" customHeight="1">
      <c r="A47" s="320"/>
      <c r="B47" s="343"/>
      <c r="C47" s="86">
        <v>2021</v>
      </c>
      <c r="D47" s="88">
        <f>I47</f>
        <v>0</v>
      </c>
      <c r="E47" s="88" t="s">
        <v>9</v>
      </c>
      <c r="F47" s="88" t="s">
        <v>9</v>
      </c>
      <c r="G47" s="88" t="s">
        <v>9</v>
      </c>
      <c r="H47" s="88" t="s">
        <v>9</v>
      </c>
      <c r="I47" s="88">
        <v>0</v>
      </c>
      <c r="J47" s="87" t="s">
        <v>9</v>
      </c>
      <c r="K47" s="363"/>
      <c r="L47" s="320"/>
    </row>
    <row r="48" spans="1:12" ht="16.5" customHeight="1">
      <c r="A48" s="320"/>
      <c r="B48" s="343"/>
      <c r="C48" s="86">
        <v>2022</v>
      </c>
      <c r="D48" s="88">
        <f>I48</f>
        <v>0</v>
      </c>
      <c r="E48" s="88" t="s">
        <v>9</v>
      </c>
      <c r="F48" s="88" t="s">
        <v>9</v>
      </c>
      <c r="G48" s="88" t="s">
        <v>9</v>
      </c>
      <c r="H48" s="88" t="s">
        <v>9</v>
      </c>
      <c r="I48" s="88">
        <v>0</v>
      </c>
      <c r="J48" s="87" t="s">
        <v>9</v>
      </c>
      <c r="K48" s="363"/>
      <c r="L48" s="320"/>
    </row>
    <row r="49" spans="1:12" ht="16.5" customHeight="1">
      <c r="A49" s="321"/>
      <c r="B49" s="344"/>
      <c r="C49" s="157">
        <v>2023</v>
      </c>
      <c r="D49" s="159">
        <v>0</v>
      </c>
      <c r="E49" s="159" t="s">
        <v>9</v>
      </c>
      <c r="F49" s="159" t="s">
        <v>9</v>
      </c>
      <c r="G49" s="159" t="s">
        <v>9</v>
      </c>
      <c r="H49" s="159" t="s">
        <v>9</v>
      </c>
      <c r="I49" s="159">
        <v>0</v>
      </c>
      <c r="J49" s="158" t="s">
        <v>9</v>
      </c>
      <c r="K49" s="364"/>
      <c r="L49" s="321"/>
    </row>
    <row r="50" spans="1:12" ht="16.5" customHeight="1">
      <c r="A50" s="319" t="s">
        <v>28</v>
      </c>
      <c r="B50" s="319" t="s">
        <v>29</v>
      </c>
      <c r="C50" s="86">
        <v>2017</v>
      </c>
      <c r="D50" s="87" t="str">
        <f>G50</f>
        <v>-</v>
      </c>
      <c r="E50" s="87" t="s">
        <v>9</v>
      </c>
      <c r="F50" s="87" t="s">
        <v>9</v>
      </c>
      <c r="G50" s="87" t="s">
        <v>9</v>
      </c>
      <c r="H50" s="87" t="s">
        <v>9</v>
      </c>
      <c r="I50" s="88" t="s">
        <v>9</v>
      </c>
      <c r="J50" s="87" t="s">
        <v>9</v>
      </c>
      <c r="K50" s="319" t="s">
        <v>30</v>
      </c>
      <c r="L50" s="319" t="s">
        <v>124</v>
      </c>
    </row>
    <row r="51" spans="1:12" ht="16.5" customHeight="1">
      <c r="A51" s="320"/>
      <c r="B51" s="320"/>
      <c r="C51" s="86">
        <v>2018</v>
      </c>
      <c r="D51" s="87" t="str">
        <f>G51</f>
        <v>-</v>
      </c>
      <c r="E51" s="87" t="s">
        <v>9</v>
      </c>
      <c r="F51" s="87" t="s">
        <v>9</v>
      </c>
      <c r="G51" s="87" t="s">
        <v>9</v>
      </c>
      <c r="H51" s="87" t="s">
        <v>9</v>
      </c>
      <c r="I51" s="88" t="s">
        <v>9</v>
      </c>
      <c r="J51" s="87" t="s">
        <v>9</v>
      </c>
      <c r="K51" s="320"/>
      <c r="L51" s="320"/>
    </row>
    <row r="52" spans="1:12" ht="16.5" customHeight="1">
      <c r="A52" s="320"/>
      <c r="B52" s="320"/>
      <c r="C52" s="86">
        <v>2019</v>
      </c>
      <c r="D52" s="87" t="str">
        <f>G52</f>
        <v>-</v>
      </c>
      <c r="E52" s="87" t="s">
        <v>9</v>
      </c>
      <c r="F52" s="87" t="s">
        <v>9</v>
      </c>
      <c r="G52" s="87" t="s">
        <v>9</v>
      </c>
      <c r="H52" s="87" t="s">
        <v>9</v>
      </c>
      <c r="I52" s="88" t="s">
        <v>9</v>
      </c>
      <c r="J52" s="87" t="s">
        <v>9</v>
      </c>
      <c r="K52" s="320"/>
      <c r="L52" s="320"/>
    </row>
    <row r="53" spans="1:12" ht="16.5" customHeight="1">
      <c r="A53" s="320"/>
      <c r="B53" s="320"/>
      <c r="C53" s="86">
        <v>2020</v>
      </c>
      <c r="D53" s="87" t="s">
        <v>9</v>
      </c>
      <c r="E53" s="87" t="s">
        <v>9</v>
      </c>
      <c r="F53" s="87" t="s">
        <v>9</v>
      </c>
      <c r="G53" s="87" t="s">
        <v>9</v>
      </c>
      <c r="H53" s="87" t="s">
        <v>9</v>
      </c>
      <c r="I53" s="87" t="s">
        <v>9</v>
      </c>
      <c r="J53" s="87" t="s">
        <v>9</v>
      </c>
      <c r="K53" s="320"/>
      <c r="L53" s="320"/>
    </row>
    <row r="54" spans="1:12" ht="16.5" customHeight="1">
      <c r="A54" s="320"/>
      <c r="B54" s="320"/>
      <c r="C54" s="86">
        <v>2021</v>
      </c>
      <c r="D54" s="87" t="s">
        <v>9</v>
      </c>
      <c r="E54" s="87" t="s">
        <v>9</v>
      </c>
      <c r="F54" s="87" t="s">
        <v>9</v>
      </c>
      <c r="G54" s="87" t="s">
        <v>9</v>
      </c>
      <c r="H54" s="87" t="s">
        <v>9</v>
      </c>
      <c r="I54" s="87" t="s">
        <v>9</v>
      </c>
      <c r="J54" s="87" t="s">
        <v>9</v>
      </c>
      <c r="K54" s="320"/>
      <c r="L54" s="320"/>
    </row>
    <row r="55" spans="1:12" ht="16.5" customHeight="1">
      <c r="A55" s="320"/>
      <c r="B55" s="320"/>
      <c r="C55" s="86">
        <v>2022</v>
      </c>
      <c r="D55" s="87" t="s">
        <v>9</v>
      </c>
      <c r="E55" s="158" t="s">
        <v>9</v>
      </c>
      <c r="F55" s="158" t="s">
        <v>9</v>
      </c>
      <c r="G55" s="158" t="s">
        <v>9</v>
      </c>
      <c r="H55" s="158" t="s">
        <v>9</v>
      </c>
      <c r="I55" s="158" t="s">
        <v>9</v>
      </c>
      <c r="J55" s="158" t="s">
        <v>9</v>
      </c>
      <c r="K55" s="320"/>
      <c r="L55" s="320"/>
    </row>
    <row r="56" spans="1:12" ht="16.5" customHeight="1">
      <c r="A56" s="321"/>
      <c r="B56" s="321"/>
      <c r="C56" s="157">
        <v>2023</v>
      </c>
      <c r="D56" s="158" t="s">
        <v>9</v>
      </c>
      <c r="E56" s="158" t="s">
        <v>9</v>
      </c>
      <c r="F56" s="158" t="s">
        <v>9</v>
      </c>
      <c r="G56" s="158" t="s">
        <v>9</v>
      </c>
      <c r="H56" s="158" t="s">
        <v>9</v>
      </c>
      <c r="I56" s="158" t="s">
        <v>9</v>
      </c>
      <c r="J56" s="158" t="s">
        <v>9</v>
      </c>
      <c r="K56" s="321"/>
      <c r="L56" s="321"/>
    </row>
    <row r="57" spans="1:12" ht="37.5" customHeight="1">
      <c r="A57" s="86" t="s">
        <v>31</v>
      </c>
      <c r="B57" s="137" t="s">
        <v>32</v>
      </c>
      <c r="C57" s="164" t="s">
        <v>181</v>
      </c>
      <c r="D57" s="138" t="s">
        <v>9</v>
      </c>
      <c r="E57" s="138" t="s">
        <v>9</v>
      </c>
      <c r="F57" s="138" t="s">
        <v>9</v>
      </c>
      <c r="G57" s="138" t="s">
        <v>9</v>
      </c>
      <c r="H57" s="138" t="s">
        <v>9</v>
      </c>
      <c r="I57" s="138" t="s">
        <v>9</v>
      </c>
      <c r="J57" s="137" t="s">
        <v>9</v>
      </c>
      <c r="K57" s="137" t="s">
        <v>30</v>
      </c>
      <c r="L57" s="137"/>
    </row>
    <row r="58" spans="1:12" ht="63" customHeight="1">
      <c r="A58" s="86" t="s">
        <v>33</v>
      </c>
      <c r="B58" s="137" t="s">
        <v>34</v>
      </c>
      <c r="C58" s="164" t="s">
        <v>181</v>
      </c>
      <c r="D58" s="138" t="s">
        <v>9</v>
      </c>
      <c r="E58" s="138" t="s">
        <v>9</v>
      </c>
      <c r="F58" s="138" t="s">
        <v>9</v>
      </c>
      <c r="G58" s="138" t="s">
        <v>9</v>
      </c>
      <c r="H58" s="138" t="s">
        <v>9</v>
      </c>
      <c r="I58" s="138" t="s">
        <v>9</v>
      </c>
      <c r="J58" s="137" t="s">
        <v>9</v>
      </c>
      <c r="K58" s="137" t="s">
        <v>30</v>
      </c>
      <c r="L58" s="137" t="s">
        <v>125</v>
      </c>
    </row>
    <row r="59" spans="1:12" ht="39" customHeight="1">
      <c r="A59" s="86" t="s">
        <v>35</v>
      </c>
      <c r="B59" s="137" t="s">
        <v>36</v>
      </c>
      <c r="C59" s="164" t="s">
        <v>181</v>
      </c>
      <c r="D59" s="138" t="s">
        <v>9</v>
      </c>
      <c r="E59" s="138" t="s">
        <v>9</v>
      </c>
      <c r="F59" s="138" t="s">
        <v>9</v>
      </c>
      <c r="G59" s="138" t="s">
        <v>9</v>
      </c>
      <c r="H59" s="138" t="s">
        <v>9</v>
      </c>
      <c r="I59" s="138" t="s">
        <v>9</v>
      </c>
      <c r="J59" s="137" t="s">
        <v>9</v>
      </c>
      <c r="K59" s="137" t="s">
        <v>37</v>
      </c>
      <c r="L59" s="137" t="s">
        <v>38</v>
      </c>
    </row>
    <row r="60" spans="1:12" ht="23.25" customHeight="1">
      <c r="A60" s="360" t="s">
        <v>39</v>
      </c>
      <c r="B60" s="360" t="s">
        <v>40</v>
      </c>
      <c r="C60" s="261">
        <v>2017</v>
      </c>
      <c r="D60" s="138">
        <v>7</v>
      </c>
      <c r="E60" s="138" t="s">
        <v>9</v>
      </c>
      <c r="F60" s="138" t="s">
        <v>9</v>
      </c>
      <c r="G60" s="138" t="s">
        <v>9</v>
      </c>
      <c r="H60" s="138" t="s">
        <v>9</v>
      </c>
      <c r="I60" s="138">
        <v>7</v>
      </c>
      <c r="J60" s="261" t="s">
        <v>9</v>
      </c>
      <c r="K60" s="360" t="s">
        <v>37</v>
      </c>
      <c r="L60" s="360" t="s">
        <v>41</v>
      </c>
    </row>
    <row r="61" spans="1:12" ht="21" customHeight="1">
      <c r="A61" s="360"/>
      <c r="B61" s="360"/>
      <c r="C61" s="261">
        <v>2018</v>
      </c>
      <c r="D61" s="138">
        <v>10</v>
      </c>
      <c r="E61" s="138" t="s">
        <v>9</v>
      </c>
      <c r="F61" s="138" t="s">
        <v>9</v>
      </c>
      <c r="G61" s="138" t="s">
        <v>9</v>
      </c>
      <c r="H61" s="138" t="s">
        <v>9</v>
      </c>
      <c r="I61" s="138">
        <v>10</v>
      </c>
      <c r="J61" s="261" t="s">
        <v>9</v>
      </c>
      <c r="K61" s="360"/>
      <c r="L61" s="360"/>
    </row>
    <row r="62" spans="1:12" ht="21" customHeight="1">
      <c r="A62" s="360"/>
      <c r="B62" s="360"/>
      <c r="C62" s="261">
        <v>2019</v>
      </c>
      <c r="D62" s="138">
        <v>7</v>
      </c>
      <c r="E62" s="138" t="s">
        <v>9</v>
      </c>
      <c r="F62" s="138" t="s">
        <v>9</v>
      </c>
      <c r="G62" s="138" t="s">
        <v>9</v>
      </c>
      <c r="H62" s="138" t="s">
        <v>9</v>
      </c>
      <c r="I62" s="138">
        <v>7</v>
      </c>
      <c r="J62" s="261" t="s">
        <v>9</v>
      </c>
      <c r="K62" s="360"/>
      <c r="L62" s="360"/>
    </row>
    <row r="63" spans="1:12" ht="22.5" customHeight="1">
      <c r="A63" s="360"/>
      <c r="B63" s="360"/>
      <c r="C63" s="261">
        <v>2020</v>
      </c>
      <c r="D63" s="263">
        <v>10</v>
      </c>
      <c r="E63" s="138" t="s">
        <v>9</v>
      </c>
      <c r="F63" s="138" t="s">
        <v>9</v>
      </c>
      <c r="G63" s="138" t="s">
        <v>9</v>
      </c>
      <c r="H63" s="138" t="s">
        <v>9</v>
      </c>
      <c r="I63" s="138">
        <v>10</v>
      </c>
      <c r="J63" s="261" t="s">
        <v>9</v>
      </c>
      <c r="K63" s="360"/>
      <c r="L63" s="360"/>
    </row>
    <row r="64" spans="1:12" ht="21" customHeight="1">
      <c r="A64" s="360"/>
      <c r="B64" s="360"/>
      <c r="C64" s="261">
        <v>2021</v>
      </c>
      <c r="D64" s="138">
        <v>10</v>
      </c>
      <c r="E64" s="138" t="s">
        <v>9</v>
      </c>
      <c r="F64" s="138" t="s">
        <v>9</v>
      </c>
      <c r="G64" s="138" t="s">
        <v>9</v>
      </c>
      <c r="H64" s="138" t="s">
        <v>9</v>
      </c>
      <c r="I64" s="138">
        <v>10</v>
      </c>
      <c r="J64" s="261" t="s">
        <v>9</v>
      </c>
      <c r="K64" s="360"/>
      <c r="L64" s="360"/>
    </row>
    <row r="65" spans="1:12" ht="18.75" customHeight="1">
      <c r="A65" s="360"/>
      <c r="B65" s="360"/>
      <c r="C65" s="261">
        <v>2022</v>
      </c>
      <c r="D65" s="138">
        <f>I65</f>
        <v>0</v>
      </c>
      <c r="E65" s="138" t="s">
        <v>9</v>
      </c>
      <c r="F65" s="138" t="s">
        <v>9</v>
      </c>
      <c r="G65" s="138" t="s">
        <v>9</v>
      </c>
      <c r="H65" s="138" t="s">
        <v>9</v>
      </c>
      <c r="I65" s="138">
        <v>0</v>
      </c>
      <c r="J65" s="261" t="s">
        <v>9</v>
      </c>
      <c r="K65" s="360"/>
      <c r="L65" s="360"/>
    </row>
    <row r="66" spans="1:12" ht="22.5" customHeight="1" thickBot="1">
      <c r="A66" s="361"/>
      <c r="B66" s="361"/>
      <c r="C66" s="262">
        <v>2023</v>
      </c>
      <c r="D66" s="140">
        <v>0</v>
      </c>
      <c r="E66" s="140" t="s">
        <v>9</v>
      </c>
      <c r="F66" s="140" t="s">
        <v>9</v>
      </c>
      <c r="G66" s="140" t="s">
        <v>9</v>
      </c>
      <c r="H66" s="140" t="s">
        <v>9</v>
      </c>
      <c r="I66" s="140">
        <v>0</v>
      </c>
      <c r="J66" s="262" t="s">
        <v>9</v>
      </c>
      <c r="K66" s="361"/>
      <c r="L66" s="361"/>
    </row>
    <row r="67" spans="1:12" ht="16.5" customHeight="1">
      <c r="A67" s="323" t="s">
        <v>42</v>
      </c>
      <c r="B67" s="324"/>
      <c r="C67" s="89">
        <v>2017</v>
      </c>
      <c r="D67" s="228">
        <f>SUM(D12,D22,D29,D36,D43,D50,D60)</f>
        <v>419.53700000000003</v>
      </c>
      <c r="E67" s="228" t="s">
        <v>9</v>
      </c>
      <c r="F67" s="228" t="s">
        <v>9</v>
      </c>
      <c r="G67" s="228" t="s">
        <v>9</v>
      </c>
      <c r="H67" s="228" t="s">
        <v>9</v>
      </c>
      <c r="I67" s="229">
        <f>SUM(I12,I29,I43,I60)</f>
        <v>269.53700000000003</v>
      </c>
      <c r="J67" s="91">
        <f>J36</f>
        <v>150</v>
      </c>
      <c r="K67" s="331"/>
      <c r="L67" s="335"/>
    </row>
    <row r="68" spans="1:12" ht="16.5" customHeight="1">
      <c r="A68" s="325"/>
      <c r="B68" s="326"/>
      <c r="C68" s="90">
        <v>2018</v>
      </c>
      <c r="D68" s="258">
        <f>D14+D30+D44+D61+D37</f>
        <v>422.19299999999998</v>
      </c>
      <c r="E68" s="63" t="s">
        <v>9</v>
      </c>
      <c r="F68" s="63" t="s">
        <v>9</v>
      </c>
      <c r="G68" s="63" t="s">
        <v>9</v>
      </c>
      <c r="H68" s="63" t="s">
        <v>9</v>
      </c>
      <c r="I68" s="254">
        <f>SUM(I61,I14,I30,I44)</f>
        <v>272.19299999999998</v>
      </c>
      <c r="J68" s="92">
        <f>J37</f>
        <v>150</v>
      </c>
      <c r="K68" s="332"/>
      <c r="L68" s="336"/>
    </row>
    <row r="69" spans="1:12" ht="16.5" customHeight="1">
      <c r="A69" s="325"/>
      <c r="B69" s="326"/>
      <c r="C69" s="90">
        <v>2019</v>
      </c>
      <c r="D69" s="63">
        <f>D62+D45+D31+D16+D38</f>
        <v>428</v>
      </c>
      <c r="E69" s="63" t="s">
        <v>9</v>
      </c>
      <c r="F69" s="63" t="s">
        <v>9</v>
      </c>
      <c r="G69" s="63" t="s">
        <v>9</v>
      </c>
      <c r="H69" s="63" t="s">
        <v>9</v>
      </c>
      <c r="I69" s="63">
        <f>I16+I31+I45+I62</f>
        <v>278</v>
      </c>
      <c r="J69" s="92">
        <f>J38</f>
        <v>150</v>
      </c>
      <c r="K69" s="332"/>
      <c r="L69" s="336"/>
    </row>
    <row r="70" spans="1:12" ht="16.5" customHeight="1">
      <c r="A70" s="325"/>
      <c r="B70" s="326"/>
      <c r="C70" s="90">
        <v>2020</v>
      </c>
      <c r="D70" s="63">
        <f>I70+J70</f>
        <v>425</v>
      </c>
      <c r="E70" s="63" t="s">
        <v>9</v>
      </c>
      <c r="F70" s="63" t="s">
        <v>9</v>
      </c>
      <c r="G70" s="63" t="s">
        <v>9</v>
      </c>
      <c r="H70" s="63" t="s">
        <v>9</v>
      </c>
      <c r="I70" s="63">
        <f>I16+I32+I46+I63</f>
        <v>275</v>
      </c>
      <c r="J70" s="92">
        <v>150</v>
      </c>
      <c r="K70" s="332"/>
      <c r="L70" s="336"/>
    </row>
    <row r="71" spans="1:12" ht="16.5" customHeight="1">
      <c r="A71" s="325"/>
      <c r="B71" s="326"/>
      <c r="C71" s="90">
        <v>2021</v>
      </c>
      <c r="D71" s="63">
        <f>I71+J71</f>
        <v>425</v>
      </c>
      <c r="E71" s="63" t="s">
        <v>9</v>
      </c>
      <c r="F71" s="63" t="s">
        <v>9</v>
      </c>
      <c r="G71" s="63" t="s">
        <v>9</v>
      </c>
      <c r="H71" s="63" t="s">
        <v>9</v>
      </c>
      <c r="I71" s="63">
        <f>I19+I33+I47+I64</f>
        <v>275</v>
      </c>
      <c r="J71" s="92">
        <v>150</v>
      </c>
      <c r="K71" s="332"/>
      <c r="L71" s="337"/>
    </row>
    <row r="72" spans="1:12" ht="16.5" customHeight="1">
      <c r="A72" s="325"/>
      <c r="B72" s="326"/>
      <c r="C72" s="90">
        <v>2022</v>
      </c>
      <c r="D72" s="63">
        <f>I72+J72</f>
        <v>150</v>
      </c>
      <c r="E72" s="63" t="s">
        <v>9</v>
      </c>
      <c r="F72" s="63" t="s">
        <v>9</v>
      </c>
      <c r="G72" s="63" t="s">
        <v>9</v>
      </c>
      <c r="H72" s="63" t="s">
        <v>9</v>
      </c>
      <c r="I72" s="63">
        <f>I65+I48+I34+I20</f>
        <v>0</v>
      </c>
      <c r="J72" s="92">
        <f>J41</f>
        <v>150</v>
      </c>
      <c r="K72" s="332"/>
      <c r="L72" s="337"/>
    </row>
    <row r="73" spans="1:12" ht="16.5" customHeight="1">
      <c r="A73" s="327"/>
      <c r="B73" s="328"/>
      <c r="C73" s="188">
        <v>2023</v>
      </c>
      <c r="D73" s="189">
        <f>J73</f>
        <v>150</v>
      </c>
      <c r="E73" s="189"/>
      <c r="F73" s="189"/>
      <c r="G73" s="189"/>
      <c r="H73" s="189"/>
      <c r="I73" s="189">
        <v>0</v>
      </c>
      <c r="J73" s="190">
        <v>150</v>
      </c>
      <c r="K73" s="333"/>
      <c r="L73" s="337"/>
    </row>
    <row r="74" spans="1:12" ht="21" customHeight="1" thickBot="1">
      <c r="A74" s="329"/>
      <c r="B74" s="330"/>
      <c r="C74" s="156" t="s">
        <v>181</v>
      </c>
      <c r="D74" s="255">
        <f>D67+D68+D69+D70+D71+D72+D73</f>
        <v>2419.73</v>
      </c>
      <c r="E74" s="81" t="s">
        <v>9</v>
      </c>
      <c r="F74" s="81" t="s">
        <v>9</v>
      </c>
      <c r="G74" s="81" t="s">
        <v>9</v>
      </c>
      <c r="H74" s="81" t="s">
        <v>9</v>
      </c>
      <c r="I74" s="255">
        <f>I67+I68+I69+I70+I71+I72+I73</f>
        <v>1369.73</v>
      </c>
      <c r="J74" s="93">
        <f>J67+J68+J69+J70+J71+J72+J73</f>
        <v>1050</v>
      </c>
      <c r="K74" s="334"/>
      <c r="L74" s="338"/>
    </row>
    <row r="77" spans="1:12" ht="16.5" customHeight="1">
      <c r="I77" s="257"/>
    </row>
    <row r="79" spans="1:12" ht="16.5" customHeight="1">
      <c r="J79" s="256"/>
    </row>
  </sheetData>
  <sheetProtection selectLockedCells="1" selectUnlockedCells="1"/>
  <mergeCells count="73">
    <mergeCell ref="A43:A49"/>
    <mergeCell ref="L60:L66"/>
    <mergeCell ref="K43:K49"/>
    <mergeCell ref="L43:L49"/>
    <mergeCell ref="L50:L56"/>
    <mergeCell ref="K50:K56"/>
    <mergeCell ref="B60:B66"/>
    <mergeCell ref="A50:A56"/>
    <mergeCell ref="B50:B56"/>
    <mergeCell ref="A60:A66"/>
    <mergeCell ref="K60:K66"/>
    <mergeCell ref="A9:L9"/>
    <mergeCell ref="C14:C15"/>
    <mergeCell ref="F14:F15"/>
    <mergeCell ref="F16:F17"/>
    <mergeCell ref="D14:D15"/>
    <mergeCell ref="E14:E15"/>
    <mergeCell ref="C16:C17"/>
    <mergeCell ref="D16:D17"/>
    <mergeCell ref="E16:E17"/>
    <mergeCell ref="A10:L11"/>
    <mergeCell ref="C12:C13"/>
    <mergeCell ref="D12:D13"/>
    <mergeCell ref="E12:E13"/>
    <mergeCell ref="I12:I13"/>
    <mergeCell ref="B1:L1"/>
    <mergeCell ref="A2:L2"/>
    <mergeCell ref="A3:A7"/>
    <mergeCell ref="B3:B7"/>
    <mergeCell ref="C3:C7"/>
    <mergeCell ref="D3:D7"/>
    <mergeCell ref="E3:I3"/>
    <mergeCell ref="J3:J7"/>
    <mergeCell ref="L3:L7"/>
    <mergeCell ref="E4:E7"/>
    <mergeCell ref="I5:I7"/>
    <mergeCell ref="F4:I4"/>
    <mergeCell ref="F5:H5"/>
    <mergeCell ref="G6:H6"/>
    <mergeCell ref="K3:K7"/>
    <mergeCell ref="F6:F7"/>
    <mergeCell ref="A67:B74"/>
    <mergeCell ref="K67:K74"/>
    <mergeCell ref="L67:L74"/>
    <mergeCell ref="J12:J13"/>
    <mergeCell ref="J14:J15"/>
    <mergeCell ref="J16:J17"/>
    <mergeCell ref="G12:G13"/>
    <mergeCell ref="H12:H13"/>
    <mergeCell ref="G14:G15"/>
    <mergeCell ref="I14:I15"/>
    <mergeCell ref="I16:I17"/>
    <mergeCell ref="F12:F13"/>
    <mergeCell ref="H14:H15"/>
    <mergeCell ref="G16:G17"/>
    <mergeCell ref="B22:B28"/>
    <mergeCell ref="B43:B49"/>
    <mergeCell ref="K36:K42"/>
    <mergeCell ref="H16:H17"/>
    <mergeCell ref="K12:K21"/>
    <mergeCell ref="L12:L21"/>
    <mergeCell ref="L22:L28"/>
    <mergeCell ref="L29:L35"/>
    <mergeCell ref="K29:K35"/>
    <mergeCell ref="K22:K28"/>
    <mergeCell ref="L36:L42"/>
    <mergeCell ref="A36:A42"/>
    <mergeCell ref="A22:A28"/>
    <mergeCell ref="A29:A35"/>
    <mergeCell ref="B29:B35"/>
    <mergeCell ref="A12:A21"/>
    <mergeCell ref="B12:B21"/>
    <mergeCell ref="B36:B42"/>
  </mergeCells>
  <pageMargins left="0.55118110236220474" right="0.51181102362204722" top="0.2" bottom="0.15748031496062992" header="0.2" footer="0.2"/>
  <pageSetup paperSize="9" scale="3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69"/>
  <sheetViews>
    <sheetView view="pageBreakPreview" topLeftCell="B19" zoomScale="68" zoomScaleNormal="75" zoomScaleSheetLayoutView="68" workbookViewId="0">
      <selection activeCell="F74" sqref="F74"/>
    </sheetView>
  </sheetViews>
  <sheetFormatPr defaultColWidth="8.85546875" defaultRowHeight="17.25"/>
  <cols>
    <col min="1" max="1" width="4.85546875" style="1" customWidth="1"/>
    <col min="2" max="2" width="75.42578125" style="1" customWidth="1"/>
    <col min="3" max="3" width="13.7109375" style="1" customWidth="1"/>
    <col min="4" max="4" width="19.5703125" style="1" customWidth="1"/>
    <col min="5" max="5" width="14.5703125" style="1" customWidth="1"/>
    <col min="6" max="6" width="10.85546875" style="1" customWidth="1"/>
    <col min="7" max="7" width="16.7109375" style="1" customWidth="1"/>
    <col min="8" max="8" width="21.7109375" style="1" customWidth="1"/>
    <col min="9" max="9" width="23.85546875" style="1" customWidth="1"/>
    <col min="10" max="10" width="17.140625" style="1" customWidth="1"/>
    <col min="11" max="11" width="41.7109375" style="1" customWidth="1"/>
    <col min="12" max="12" width="69.7109375" style="1" customWidth="1"/>
    <col min="13" max="16384" width="8.85546875" style="1"/>
  </cols>
  <sheetData>
    <row r="1" spans="1:12" ht="48.75" customHeight="1" thickBot="1">
      <c r="A1" s="2"/>
      <c r="B1" s="401" t="s">
        <v>169</v>
      </c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2" ht="28.5" customHeight="1" thickBot="1">
      <c r="A2" s="348" t="s">
        <v>43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2" ht="22.5" customHeight="1" thickBot="1">
      <c r="A3" s="349" t="s">
        <v>0</v>
      </c>
      <c r="B3" s="349" t="s">
        <v>137</v>
      </c>
      <c r="C3" s="349" t="s">
        <v>138</v>
      </c>
      <c r="D3" s="349" t="s">
        <v>139</v>
      </c>
      <c r="E3" s="349" t="s">
        <v>3</v>
      </c>
      <c r="F3" s="349"/>
      <c r="G3" s="349"/>
      <c r="H3" s="349"/>
      <c r="I3" s="349"/>
      <c r="J3" s="349" t="s">
        <v>4</v>
      </c>
      <c r="K3" s="349" t="s">
        <v>135</v>
      </c>
      <c r="L3" s="349" t="s">
        <v>136</v>
      </c>
    </row>
    <row r="4" spans="1:12" ht="22.5" customHeight="1" thickBot="1">
      <c r="A4" s="349"/>
      <c r="B4" s="349"/>
      <c r="C4" s="349"/>
      <c r="D4" s="349"/>
      <c r="E4" s="349" t="s">
        <v>5</v>
      </c>
      <c r="F4" s="349" t="s">
        <v>130</v>
      </c>
      <c r="G4" s="349"/>
      <c r="H4" s="349"/>
      <c r="I4" s="349"/>
      <c r="J4" s="349"/>
      <c r="K4" s="349"/>
      <c r="L4" s="349"/>
    </row>
    <row r="5" spans="1:12" ht="18.75" customHeight="1" thickBot="1">
      <c r="A5" s="349"/>
      <c r="B5" s="349"/>
      <c r="C5" s="349"/>
      <c r="D5" s="349"/>
      <c r="E5" s="349"/>
      <c r="F5" s="349" t="s">
        <v>6</v>
      </c>
      <c r="G5" s="349"/>
      <c r="H5" s="349"/>
      <c r="I5" s="349" t="s">
        <v>7</v>
      </c>
      <c r="J5" s="349"/>
      <c r="K5" s="349"/>
      <c r="L5" s="349"/>
    </row>
    <row r="6" spans="1:12" ht="20.25" customHeight="1" thickBot="1">
      <c r="A6" s="349"/>
      <c r="B6" s="349"/>
      <c r="C6" s="349"/>
      <c r="D6" s="349"/>
      <c r="E6" s="349"/>
      <c r="F6" s="349" t="s">
        <v>131</v>
      </c>
      <c r="G6" s="349" t="s">
        <v>132</v>
      </c>
      <c r="H6" s="349"/>
      <c r="I6" s="349"/>
      <c r="J6" s="349"/>
      <c r="K6" s="349"/>
      <c r="L6" s="349"/>
    </row>
    <row r="7" spans="1:12" ht="48.75" customHeight="1" thickBot="1">
      <c r="A7" s="349"/>
      <c r="B7" s="349"/>
      <c r="C7" s="349"/>
      <c r="D7" s="349"/>
      <c r="E7" s="349"/>
      <c r="F7" s="349"/>
      <c r="G7" s="210" t="s">
        <v>133</v>
      </c>
      <c r="H7" s="39" t="s">
        <v>134</v>
      </c>
      <c r="I7" s="349"/>
      <c r="J7" s="349"/>
      <c r="K7" s="349"/>
      <c r="L7" s="349"/>
    </row>
    <row r="8" spans="1:12" ht="17.25" customHeight="1" thickBot="1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2" ht="33" customHeight="1" thickBot="1">
      <c r="A9" s="395" t="s">
        <v>45</v>
      </c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7"/>
    </row>
    <row r="10" spans="1:12" ht="17.25" customHeight="1">
      <c r="A10" s="398" t="s">
        <v>144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400"/>
    </row>
    <row r="11" spans="1:12" ht="25.5" customHeight="1">
      <c r="A11" s="398"/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400"/>
    </row>
    <row r="12" spans="1:12" ht="16.5" customHeight="1">
      <c r="A12" s="319" t="s">
        <v>8</v>
      </c>
      <c r="B12" s="319" t="s">
        <v>46</v>
      </c>
      <c r="C12" s="339">
        <v>2017</v>
      </c>
      <c r="D12" s="340">
        <v>10</v>
      </c>
      <c r="E12" s="340" t="s">
        <v>9</v>
      </c>
      <c r="F12" s="340" t="s">
        <v>9</v>
      </c>
      <c r="G12" s="340" t="s">
        <v>9</v>
      </c>
      <c r="H12" s="340" t="s">
        <v>9</v>
      </c>
      <c r="I12" s="340">
        <v>10</v>
      </c>
      <c r="J12" s="339" t="s">
        <v>9</v>
      </c>
      <c r="K12" s="339" t="s">
        <v>14</v>
      </c>
      <c r="L12" s="339" t="s">
        <v>47</v>
      </c>
    </row>
    <row r="13" spans="1:12" ht="4.5" customHeight="1">
      <c r="A13" s="320"/>
      <c r="B13" s="320"/>
      <c r="C13" s="339"/>
      <c r="D13" s="340"/>
      <c r="E13" s="340"/>
      <c r="F13" s="340"/>
      <c r="G13" s="340"/>
      <c r="H13" s="340"/>
      <c r="I13" s="340"/>
      <c r="J13" s="339"/>
      <c r="K13" s="339"/>
      <c r="L13" s="339"/>
    </row>
    <row r="14" spans="1:12" ht="12" customHeight="1">
      <c r="A14" s="320"/>
      <c r="B14" s="320"/>
      <c r="C14" s="339">
        <v>2018</v>
      </c>
      <c r="D14" s="375">
        <v>9.9761399999999991</v>
      </c>
      <c r="E14" s="322" t="s">
        <v>9</v>
      </c>
      <c r="F14" s="322" t="s">
        <v>9</v>
      </c>
      <c r="G14" s="322" t="s">
        <v>9</v>
      </c>
      <c r="H14" s="322" t="s">
        <v>9</v>
      </c>
      <c r="I14" s="375">
        <v>9.9761399999999991</v>
      </c>
      <c r="J14" s="339" t="s">
        <v>9</v>
      </c>
      <c r="K14" s="339"/>
      <c r="L14" s="339"/>
    </row>
    <row r="15" spans="1:12" ht="7.5" customHeight="1">
      <c r="A15" s="320"/>
      <c r="B15" s="320"/>
      <c r="C15" s="339"/>
      <c r="D15" s="375"/>
      <c r="E15" s="322"/>
      <c r="F15" s="322"/>
      <c r="G15" s="322"/>
      <c r="H15" s="322"/>
      <c r="I15" s="375"/>
      <c r="J15" s="339"/>
      <c r="K15" s="339"/>
      <c r="L15" s="339"/>
    </row>
    <row r="16" spans="1:12" ht="16.5" customHeight="1">
      <c r="A16" s="320"/>
      <c r="B16" s="320"/>
      <c r="C16" s="339">
        <v>2019</v>
      </c>
      <c r="D16" s="322">
        <v>10</v>
      </c>
      <c r="E16" s="322" t="s">
        <v>9</v>
      </c>
      <c r="F16" s="322" t="s">
        <v>9</v>
      </c>
      <c r="G16" s="322" t="s">
        <v>9</v>
      </c>
      <c r="H16" s="322" t="s">
        <v>9</v>
      </c>
      <c r="I16" s="322">
        <v>10</v>
      </c>
      <c r="J16" s="339" t="s">
        <v>9</v>
      </c>
      <c r="K16" s="339"/>
      <c r="L16" s="339"/>
    </row>
    <row r="17" spans="1:12" ht="2.25" customHeight="1">
      <c r="A17" s="320"/>
      <c r="B17" s="320"/>
      <c r="C17" s="339"/>
      <c r="D17" s="322"/>
      <c r="E17" s="322"/>
      <c r="F17" s="322"/>
      <c r="G17" s="322"/>
      <c r="H17" s="322"/>
      <c r="I17" s="322"/>
      <c r="J17" s="339"/>
      <c r="K17" s="339"/>
      <c r="L17" s="339"/>
    </row>
    <row r="18" spans="1:12" s="30" customFormat="1" ht="17.25" customHeight="1">
      <c r="A18" s="320"/>
      <c r="B18" s="320"/>
      <c r="C18" s="86">
        <v>2020</v>
      </c>
      <c r="D18" s="148">
        <v>0</v>
      </c>
      <c r="E18" s="88" t="s">
        <v>9</v>
      </c>
      <c r="F18" s="88" t="s">
        <v>9</v>
      </c>
      <c r="G18" s="88" t="s">
        <v>9</v>
      </c>
      <c r="H18" s="88" t="s">
        <v>9</v>
      </c>
      <c r="I18" s="88">
        <v>0</v>
      </c>
      <c r="J18" s="86"/>
      <c r="K18" s="339"/>
      <c r="L18" s="339"/>
    </row>
    <row r="19" spans="1:12" ht="16.5" customHeight="1">
      <c r="A19" s="320"/>
      <c r="B19" s="320"/>
      <c r="C19" s="14">
        <v>2021</v>
      </c>
      <c r="D19" s="29">
        <f>I19</f>
        <v>0</v>
      </c>
      <c r="E19" s="88" t="s">
        <v>9</v>
      </c>
      <c r="F19" s="88" t="s">
        <v>9</v>
      </c>
      <c r="G19" s="88" t="s">
        <v>9</v>
      </c>
      <c r="H19" s="88" t="s">
        <v>9</v>
      </c>
      <c r="I19" s="88">
        <v>0</v>
      </c>
      <c r="J19" s="83"/>
      <c r="K19" s="339"/>
      <c r="L19" s="339"/>
    </row>
    <row r="20" spans="1:12" ht="16.5" customHeight="1">
      <c r="A20" s="320"/>
      <c r="B20" s="320"/>
      <c r="C20" s="14">
        <v>2022</v>
      </c>
      <c r="D20" s="29">
        <f>I20</f>
        <v>0</v>
      </c>
      <c r="E20" s="88" t="s">
        <v>9</v>
      </c>
      <c r="F20" s="209" t="s">
        <v>9</v>
      </c>
      <c r="G20" s="209" t="s">
        <v>9</v>
      </c>
      <c r="H20" s="209" t="s">
        <v>9</v>
      </c>
      <c r="I20" s="88">
        <v>0</v>
      </c>
      <c r="J20" s="83"/>
      <c r="K20" s="339"/>
      <c r="L20" s="339"/>
    </row>
    <row r="21" spans="1:12" ht="16.5" customHeight="1">
      <c r="A21" s="321"/>
      <c r="B21" s="321"/>
      <c r="C21" s="14">
        <v>2023</v>
      </c>
      <c r="D21" s="29">
        <v>0</v>
      </c>
      <c r="E21" s="209" t="s">
        <v>9</v>
      </c>
      <c r="F21" s="209" t="s">
        <v>9</v>
      </c>
      <c r="G21" s="209" t="s">
        <v>9</v>
      </c>
      <c r="H21" s="209" t="s">
        <v>9</v>
      </c>
      <c r="I21" s="159">
        <v>0</v>
      </c>
      <c r="J21" s="83"/>
      <c r="K21" s="157"/>
      <c r="L21" s="157"/>
    </row>
    <row r="22" spans="1:12" ht="16.5" customHeight="1">
      <c r="A22" s="319" t="s">
        <v>15</v>
      </c>
      <c r="B22" s="319" t="s">
        <v>48</v>
      </c>
      <c r="C22" s="86">
        <v>2017</v>
      </c>
      <c r="D22" s="88">
        <v>10</v>
      </c>
      <c r="E22" s="88" t="s">
        <v>9</v>
      </c>
      <c r="F22" s="86" t="s">
        <v>9</v>
      </c>
      <c r="G22" s="86" t="s">
        <v>9</v>
      </c>
      <c r="H22" s="86" t="s">
        <v>9</v>
      </c>
      <c r="I22" s="88">
        <v>10</v>
      </c>
      <c r="J22" s="86" t="s">
        <v>9</v>
      </c>
      <c r="K22" s="319" t="s">
        <v>17</v>
      </c>
      <c r="L22" s="319" t="s">
        <v>18</v>
      </c>
    </row>
    <row r="23" spans="1:12" ht="16.5" customHeight="1">
      <c r="A23" s="320"/>
      <c r="B23" s="320"/>
      <c r="C23" s="86">
        <v>2018</v>
      </c>
      <c r="D23" s="88">
        <v>10</v>
      </c>
      <c r="E23" s="88" t="s">
        <v>9</v>
      </c>
      <c r="F23" s="86" t="s">
        <v>9</v>
      </c>
      <c r="G23" s="86" t="s">
        <v>9</v>
      </c>
      <c r="H23" s="86" t="s">
        <v>9</v>
      </c>
      <c r="I23" s="88">
        <v>10</v>
      </c>
      <c r="J23" s="86" t="s">
        <v>9</v>
      </c>
      <c r="K23" s="320"/>
      <c r="L23" s="320"/>
    </row>
    <row r="24" spans="1:12" ht="16.5" customHeight="1">
      <c r="A24" s="320"/>
      <c r="B24" s="320"/>
      <c r="C24" s="86">
        <v>2019</v>
      </c>
      <c r="D24" s="88">
        <v>20</v>
      </c>
      <c r="E24" s="88" t="s">
        <v>9</v>
      </c>
      <c r="F24" s="86" t="s">
        <v>9</v>
      </c>
      <c r="G24" s="86" t="s">
        <v>9</v>
      </c>
      <c r="H24" s="86" t="s">
        <v>9</v>
      </c>
      <c r="I24" s="88">
        <v>20</v>
      </c>
      <c r="J24" s="86" t="s">
        <v>9</v>
      </c>
      <c r="K24" s="320"/>
      <c r="L24" s="320"/>
    </row>
    <row r="25" spans="1:12" s="30" customFormat="1" ht="16.5" customHeight="1">
      <c r="A25" s="320"/>
      <c r="B25" s="320"/>
      <c r="C25" s="86">
        <v>2020</v>
      </c>
      <c r="D25" s="259">
        <v>3.411</v>
      </c>
      <c r="E25" s="242" t="s">
        <v>9</v>
      </c>
      <c r="F25" s="242" t="s">
        <v>9</v>
      </c>
      <c r="G25" s="242" t="s">
        <v>9</v>
      </c>
      <c r="H25" s="242" t="s">
        <v>9</v>
      </c>
      <c r="I25" s="259">
        <v>3.411</v>
      </c>
      <c r="J25" s="86" t="s">
        <v>9</v>
      </c>
      <c r="K25" s="320"/>
      <c r="L25" s="320"/>
    </row>
    <row r="26" spans="1:12" ht="16.5" customHeight="1">
      <c r="A26" s="320"/>
      <c r="B26" s="320"/>
      <c r="C26" s="14">
        <v>2021</v>
      </c>
      <c r="D26" s="88">
        <v>20</v>
      </c>
      <c r="E26" s="88" t="s">
        <v>9</v>
      </c>
      <c r="F26" s="88" t="s">
        <v>9</v>
      </c>
      <c r="G26" s="88" t="s">
        <v>9</v>
      </c>
      <c r="H26" s="88" t="s">
        <v>9</v>
      </c>
      <c r="I26" s="88">
        <v>20</v>
      </c>
      <c r="J26" s="14" t="s">
        <v>9</v>
      </c>
      <c r="K26" s="320"/>
      <c r="L26" s="320"/>
    </row>
    <row r="27" spans="1:12" ht="16.5" customHeight="1">
      <c r="A27" s="320"/>
      <c r="B27" s="320"/>
      <c r="C27" s="14">
        <v>2022</v>
      </c>
      <c r="D27" s="88">
        <f>I27</f>
        <v>0</v>
      </c>
      <c r="E27" s="88" t="s">
        <v>9</v>
      </c>
      <c r="F27" s="209" t="s">
        <v>9</v>
      </c>
      <c r="G27" s="209" t="s">
        <v>9</v>
      </c>
      <c r="H27" s="209" t="s">
        <v>9</v>
      </c>
      <c r="I27" s="88">
        <v>0</v>
      </c>
      <c r="J27" s="14" t="s">
        <v>9</v>
      </c>
      <c r="K27" s="320"/>
      <c r="L27" s="320"/>
    </row>
    <row r="28" spans="1:12" ht="16.5" customHeight="1">
      <c r="A28" s="321"/>
      <c r="B28" s="321"/>
      <c r="C28" s="14">
        <v>2023</v>
      </c>
      <c r="D28" s="159">
        <v>0</v>
      </c>
      <c r="E28" s="230" t="s">
        <v>9</v>
      </c>
      <c r="F28" s="230" t="s">
        <v>9</v>
      </c>
      <c r="G28" s="230" t="s">
        <v>9</v>
      </c>
      <c r="H28" s="230" t="s">
        <v>9</v>
      </c>
      <c r="I28" s="209">
        <v>0</v>
      </c>
      <c r="J28" s="14"/>
      <c r="K28" s="321"/>
      <c r="L28" s="321"/>
    </row>
    <row r="29" spans="1:12" ht="17.25" customHeight="1">
      <c r="A29" s="394" t="s">
        <v>176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4"/>
      <c r="L29" s="394"/>
    </row>
    <row r="30" spans="1:12" ht="21.75" customHeight="1">
      <c r="A30" s="394"/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4"/>
    </row>
    <row r="31" spans="1:12" ht="16.5" customHeight="1">
      <c r="A31" s="319" t="s">
        <v>19</v>
      </c>
      <c r="B31" s="342" t="s">
        <v>49</v>
      </c>
      <c r="C31" s="86">
        <v>2017</v>
      </c>
      <c r="D31" s="87">
        <v>30</v>
      </c>
      <c r="E31" s="87" t="s">
        <v>9</v>
      </c>
      <c r="F31" s="87" t="s">
        <v>9</v>
      </c>
      <c r="G31" s="87" t="s">
        <v>9</v>
      </c>
      <c r="H31" s="87" t="s">
        <v>9</v>
      </c>
      <c r="I31" s="87">
        <v>30</v>
      </c>
      <c r="J31" s="86" t="s">
        <v>9</v>
      </c>
      <c r="K31" s="319" t="s">
        <v>179</v>
      </c>
      <c r="L31" s="319" t="s">
        <v>50</v>
      </c>
    </row>
    <row r="32" spans="1:12" ht="16.5" customHeight="1">
      <c r="A32" s="320"/>
      <c r="B32" s="343"/>
      <c r="C32" s="86">
        <v>2018</v>
      </c>
      <c r="D32" s="87">
        <v>30</v>
      </c>
      <c r="E32" s="87" t="s">
        <v>9</v>
      </c>
      <c r="F32" s="87" t="s">
        <v>9</v>
      </c>
      <c r="G32" s="87" t="s">
        <v>9</v>
      </c>
      <c r="H32" s="87" t="s">
        <v>9</v>
      </c>
      <c r="I32" s="87">
        <v>30</v>
      </c>
      <c r="J32" s="86" t="s">
        <v>9</v>
      </c>
      <c r="K32" s="320"/>
      <c r="L32" s="320"/>
    </row>
    <row r="33" spans="1:12" ht="16.5" customHeight="1">
      <c r="A33" s="320"/>
      <c r="B33" s="343"/>
      <c r="C33" s="86">
        <v>2019</v>
      </c>
      <c r="D33" s="87">
        <v>40</v>
      </c>
      <c r="E33" s="87" t="s">
        <v>9</v>
      </c>
      <c r="F33" s="87" t="s">
        <v>9</v>
      </c>
      <c r="G33" s="87" t="s">
        <v>9</v>
      </c>
      <c r="H33" s="87" t="s">
        <v>9</v>
      </c>
      <c r="I33" s="87">
        <v>40</v>
      </c>
      <c r="J33" s="86" t="s">
        <v>9</v>
      </c>
      <c r="K33" s="320"/>
      <c r="L33" s="320"/>
    </row>
    <row r="34" spans="1:12" s="30" customFormat="1" ht="20.25" customHeight="1">
      <c r="A34" s="320"/>
      <c r="B34" s="343"/>
      <c r="C34" s="319">
        <v>2020</v>
      </c>
      <c r="D34" s="87">
        <f>I34</f>
        <v>40</v>
      </c>
      <c r="E34" s="87" t="s">
        <v>9</v>
      </c>
      <c r="F34" s="158" t="s">
        <v>9</v>
      </c>
      <c r="G34" s="158" t="s">
        <v>9</v>
      </c>
      <c r="H34" s="158" t="s">
        <v>9</v>
      </c>
      <c r="I34" s="87">
        <v>40</v>
      </c>
      <c r="J34" s="86" t="s">
        <v>9</v>
      </c>
      <c r="K34" s="321"/>
      <c r="L34" s="320"/>
    </row>
    <row r="35" spans="1:12" s="30" customFormat="1" ht="36.75" customHeight="1">
      <c r="A35" s="320"/>
      <c r="B35" s="343"/>
      <c r="C35" s="321"/>
      <c r="D35" s="147">
        <v>100</v>
      </c>
      <c r="E35" s="158" t="s">
        <v>9</v>
      </c>
      <c r="F35" s="158" t="s">
        <v>9</v>
      </c>
      <c r="G35" s="158" t="s">
        <v>9</v>
      </c>
      <c r="H35" s="158" t="s">
        <v>9</v>
      </c>
      <c r="I35" s="147">
        <v>100</v>
      </c>
      <c r="J35" s="146"/>
      <c r="K35" s="157" t="s">
        <v>178</v>
      </c>
      <c r="L35" s="320"/>
    </row>
    <row r="36" spans="1:12" s="30" customFormat="1" ht="27" customHeight="1">
      <c r="A36" s="320"/>
      <c r="B36" s="343"/>
      <c r="C36" s="388">
        <v>2021</v>
      </c>
      <c r="D36" s="158">
        <v>40</v>
      </c>
      <c r="E36" s="158" t="s">
        <v>9</v>
      </c>
      <c r="F36" s="158" t="s">
        <v>9</v>
      </c>
      <c r="G36" s="158" t="s">
        <v>9</v>
      </c>
      <c r="H36" s="158" t="s">
        <v>9</v>
      </c>
      <c r="I36" s="158">
        <v>40</v>
      </c>
      <c r="J36" s="157"/>
      <c r="K36" s="161" t="s">
        <v>179</v>
      </c>
      <c r="L36" s="320"/>
    </row>
    <row r="37" spans="1:12" ht="36" customHeight="1">
      <c r="A37" s="320"/>
      <c r="B37" s="343"/>
      <c r="C37" s="389"/>
      <c r="D37" s="87">
        <v>100</v>
      </c>
      <c r="E37" s="158" t="s">
        <v>9</v>
      </c>
      <c r="F37" s="158" t="s">
        <v>9</v>
      </c>
      <c r="G37" s="158" t="s">
        <v>9</v>
      </c>
      <c r="H37" s="158" t="s">
        <v>9</v>
      </c>
      <c r="I37" s="87">
        <v>100</v>
      </c>
      <c r="J37" s="83"/>
      <c r="K37" s="186" t="s">
        <v>178</v>
      </c>
      <c r="L37" s="320"/>
    </row>
    <row r="38" spans="1:12" ht="34.5" customHeight="1">
      <c r="A38" s="320"/>
      <c r="B38" s="343"/>
      <c r="C38" s="151">
        <v>2022</v>
      </c>
      <c r="D38" s="87">
        <f>I38</f>
        <v>0</v>
      </c>
      <c r="E38" s="158" t="s">
        <v>9</v>
      </c>
      <c r="F38" s="158" t="s">
        <v>9</v>
      </c>
      <c r="G38" s="158" t="s">
        <v>9</v>
      </c>
      <c r="H38" s="158" t="s">
        <v>9</v>
      </c>
      <c r="I38" s="87">
        <v>0</v>
      </c>
      <c r="J38" s="83"/>
      <c r="K38" s="319" t="s">
        <v>182</v>
      </c>
      <c r="L38" s="320"/>
    </row>
    <row r="39" spans="1:12" ht="23.25" customHeight="1">
      <c r="A39" s="321"/>
      <c r="B39" s="344"/>
      <c r="C39" s="151">
        <v>2023</v>
      </c>
      <c r="D39" s="158">
        <v>0</v>
      </c>
      <c r="E39" s="158" t="s">
        <v>9</v>
      </c>
      <c r="F39" s="158" t="s">
        <v>9</v>
      </c>
      <c r="G39" s="158" t="s">
        <v>9</v>
      </c>
      <c r="H39" s="158" t="s">
        <v>9</v>
      </c>
      <c r="I39" s="158">
        <v>0</v>
      </c>
      <c r="J39" s="83"/>
      <c r="K39" s="321"/>
      <c r="L39" s="321"/>
    </row>
    <row r="40" spans="1:12" ht="23.25" customHeight="1">
      <c r="A40" s="319" t="s">
        <v>22</v>
      </c>
      <c r="B40" s="319" t="s">
        <v>51</v>
      </c>
      <c r="C40" s="86">
        <v>2017</v>
      </c>
      <c r="D40" s="61">
        <v>49.901600000000002</v>
      </c>
      <c r="E40" s="87" t="s">
        <v>9</v>
      </c>
      <c r="F40" s="87" t="s">
        <v>9</v>
      </c>
      <c r="G40" s="87" t="s">
        <v>9</v>
      </c>
      <c r="H40" s="87" t="s">
        <v>9</v>
      </c>
      <c r="I40" s="61">
        <v>49.901600000000002</v>
      </c>
      <c r="J40" s="86" t="s">
        <v>9</v>
      </c>
      <c r="K40" s="319" t="s">
        <v>140</v>
      </c>
      <c r="L40" s="319" t="s">
        <v>53</v>
      </c>
    </row>
    <row r="41" spans="1:12" ht="21.75" customHeight="1">
      <c r="A41" s="320"/>
      <c r="B41" s="320"/>
      <c r="C41" s="86">
        <v>2018</v>
      </c>
      <c r="D41" s="61">
        <v>49.901600000000002</v>
      </c>
      <c r="E41" s="87" t="s">
        <v>9</v>
      </c>
      <c r="F41" s="87" t="s">
        <v>9</v>
      </c>
      <c r="G41" s="87" t="s">
        <v>9</v>
      </c>
      <c r="H41" s="87" t="s">
        <v>9</v>
      </c>
      <c r="I41" s="61">
        <v>49.901600000000002</v>
      </c>
      <c r="J41" s="87" t="s">
        <v>9</v>
      </c>
      <c r="K41" s="320"/>
      <c r="L41" s="320"/>
    </row>
    <row r="42" spans="1:12" s="30" customFormat="1" ht="19.5" customHeight="1">
      <c r="A42" s="320"/>
      <c r="B42" s="320"/>
      <c r="C42" s="86">
        <v>2019</v>
      </c>
      <c r="D42" s="73">
        <f>I42</f>
        <v>59.999049999999997</v>
      </c>
      <c r="E42" s="87" t="s">
        <v>9</v>
      </c>
      <c r="F42" s="87" t="s">
        <v>9</v>
      </c>
      <c r="G42" s="87" t="s">
        <v>9</v>
      </c>
      <c r="H42" s="87" t="s">
        <v>9</v>
      </c>
      <c r="I42" s="61">
        <v>59.999049999999997</v>
      </c>
      <c r="J42" s="87" t="s">
        <v>9</v>
      </c>
      <c r="K42" s="320"/>
      <c r="L42" s="320"/>
    </row>
    <row r="43" spans="1:12" s="30" customFormat="1" ht="16.5" customHeight="1">
      <c r="A43" s="320"/>
      <c r="B43" s="320"/>
      <c r="C43" s="86">
        <v>2020</v>
      </c>
      <c r="D43" s="62">
        <f>I43</f>
        <v>60</v>
      </c>
      <c r="E43" s="87" t="s">
        <v>9</v>
      </c>
      <c r="F43" s="87" t="s">
        <v>9</v>
      </c>
      <c r="G43" s="87" t="s">
        <v>9</v>
      </c>
      <c r="H43" s="87" t="s">
        <v>9</v>
      </c>
      <c r="I43" s="62">
        <v>60</v>
      </c>
      <c r="J43" s="87" t="s">
        <v>9</v>
      </c>
      <c r="K43" s="320"/>
      <c r="L43" s="320"/>
    </row>
    <row r="44" spans="1:12" ht="19.5" customHeight="1">
      <c r="A44" s="320"/>
      <c r="B44" s="320"/>
      <c r="C44" s="14">
        <v>2021</v>
      </c>
      <c r="D44" s="62">
        <f>I44</f>
        <v>60</v>
      </c>
      <c r="E44" s="14" t="s">
        <v>9</v>
      </c>
      <c r="F44" s="14" t="s">
        <v>9</v>
      </c>
      <c r="G44" s="14" t="s">
        <v>9</v>
      </c>
      <c r="H44" s="14" t="s">
        <v>9</v>
      </c>
      <c r="I44" s="62">
        <v>60</v>
      </c>
      <c r="J44" s="158" t="s">
        <v>9</v>
      </c>
      <c r="K44" s="320"/>
      <c r="L44" s="320"/>
    </row>
    <row r="45" spans="1:12" ht="18" customHeight="1">
      <c r="A45" s="320"/>
      <c r="B45" s="320"/>
      <c r="C45" s="14">
        <v>2022</v>
      </c>
      <c r="D45" s="62">
        <f>I45</f>
        <v>0</v>
      </c>
      <c r="E45" s="14" t="s">
        <v>9</v>
      </c>
      <c r="F45" s="14" t="s">
        <v>9</v>
      </c>
      <c r="G45" s="14" t="s">
        <v>9</v>
      </c>
      <c r="H45" s="14" t="s">
        <v>9</v>
      </c>
      <c r="I45" s="62">
        <v>0</v>
      </c>
      <c r="J45" s="158" t="s">
        <v>9</v>
      </c>
      <c r="K45" s="320"/>
      <c r="L45" s="320"/>
    </row>
    <row r="46" spans="1:12" ht="20.25" customHeight="1">
      <c r="A46" s="321"/>
      <c r="B46" s="321"/>
      <c r="C46" s="14">
        <v>2023</v>
      </c>
      <c r="D46" s="160">
        <v>0</v>
      </c>
      <c r="E46" s="14" t="s">
        <v>9</v>
      </c>
      <c r="F46" s="14" t="s">
        <v>9</v>
      </c>
      <c r="G46" s="14" t="s">
        <v>9</v>
      </c>
      <c r="H46" s="14" t="s">
        <v>9</v>
      </c>
      <c r="I46" s="160">
        <v>0</v>
      </c>
      <c r="J46" s="158" t="s">
        <v>9</v>
      </c>
      <c r="K46" s="321"/>
      <c r="L46" s="321"/>
    </row>
    <row r="47" spans="1:12" ht="36.950000000000003" customHeight="1">
      <c r="A47" s="368" t="s">
        <v>25</v>
      </c>
      <c r="B47" s="86" t="s">
        <v>54</v>
      </c>
      <c r="C47" s="339"/>
      <c r="D47" s="339"/>
      <c r="E47" s="339"/>
      <c r="F47" s="339"/>
      <c r="G47" s="339"/>
      <c r="H47" s="339"/>
      <c r="I47" s="339"/>
      <c r="J47" s="339"/>
      <c r="K47" s="362" t="s">
        <v>52</v>
      </c>
      <c r="L47" s="373" t="s">
        <v>123</v>
      </c>
    </row>
    <row r="48" spans="1:12" ht="16.5" customHeight="1">
      <c r="A48" s="369"/>
      <c r="B48" s="365" t="s">
        <v>56</v>
      </c>
      <c r="C48" s="157">
        <v>2017</v>
      </c>
      <c r="D48" s="165">
        <v>184.97441000000001</v>
      </c>
      <c r="E48" s="159" t="s">
        <v>9</v>
      </c>
      <c r="F48" s="159" t="s">
        <v>9</v>
      </c>
      <c r="G48" s="159" t="s">
        <v>9</v>
      </c>
      <c r="H48" s="159" t="s">
        <v>9</v>
      </c>
      <c r="I48" s="165">
        <v>184.97441000000001</v>
      </c>
      <c r="J48" s="158" t="s">
        <v>9</v>
      </c>
      <c r="K48" s="363"/>
      <c r="L48" s="374"/>
    </row>
    <row r="49" spans="1:12" ht="16.5" customHeight="1">
      <c r="A49" s="369"/>
      <c r="B49" s="366"/>
      <c r="C49" s="157">
        <v>2018</v>
      </c>
      <c r="D49" s="165">
        <v>219.74543</v>
      </c>
      <c r="E49" s="159" t="s">
        <v>9</v>
      </c>
      <c r="F49" s="159" t="s">
        <v>9</v>
      </c>
      <c r="G49" s="159" t="s">
        <v>9</v>
      </c>
      <c r="H49" s="159" t="s">
        <v>9</v>
      </c>
      <c r="I49" s="165">
        <v>219.74543</v>
      </c>
      <c r="J49" s="158" t="s">
        <v>9</v>
      </c>
      <c r="K49" s="363"/>
      <c r="L49" s="374"/>
    </row>
    <row r="50" spans="1:12" ht="16.5" customHeight="1">
      <c r="A50" s="369"/>
      <c r="B50" s="366"/>
      <c r="C50" s="157">
        <v>2019</v>
      </c>
      <c r="D50" s="165">
        <f>I50</f>
        <v>320.98372999999998</v>
      </c>
      <c r="E50" s="165" t="s">
        <v>9</v>
      </c>
      <c r="F50" s="165" t="s">
        <v>9</v>
      </c>
      <c r="G50" s="165" t="s">
        <v>9</v>
      </c>
      <c r="H50" s="165" t="s">
        <v>9</v>
      </c>
      <c r="I50" s="165">
        <v>320.98372999999998</v>
      </c>
      <c r="J50" s="158" t="s">
        <v>9</v>
      </c>
      <c r="K50" s="363"/>
      <c r="L50" s="374"/>
    </row>
    <row r="51" spans="1:12" s="133" customFormat="1" ht="16.5" customHeight="1">
      <c r="A51" s="369"/>
      <c r="B51" s="366"/>
      <c r="C51" s="163">
        <v>2020</v>
      </c>
      <c r="D51" s="187">
        <v>187.76</v>
      </c>
      <c r="E51" s="187" t="s">
        <v>9</v>
      </c>
      <c r="F51" s="187" t="s">
        <v>9</v>
      </c>
      <c r="G51" s="187" t="s">
        <v>9</v>
      </c>
      <c r="H51" s="187" t="s">
        <v>9</v>
      </c>
      <c r="I51" s="187">
        <v>187.76</v>
      </c>
      <c r="J51" s="132" t="s">
        <v>9</v>
      </c>
      <c r="K51" s="363"/>
      <c r="L51" s="374"/>
    </row>
    <row r="52" spans="1:12" ht="16.5" customHeight="1">
      <c r="A52" s="369"/>
      <c r="B52" s="366"/>
      <c r="C52" s="157">
        <v>2021</v>
      </c>
      <c r="D52" s="159">
        <v>187.76</v>
      </c>
      <c r="E52" s="159" t="s">
        <v>9</v>
      </c>
      <c r="F52" s="159" t="s">
        <v>9</v>
      </c>
      <c r="G52" s="159" t="s">
        <v>9</v>
      </c>
      <c r="H52" s="159" t="s">
        <v>9</v>
      </c>
      <c r="I52" s="159">
        <v>187.76</v>
      </c>
      <c r="J52" s="158" t="s">
        <v>9</v>
      </c>
      <c r="K52" s="363"/>
      <c r="L52" s="374"/>
    </row>
    <row r="53" spans="1:12" ht="16.5" customHeight="1">
      <c r="A53" s="369"/>
      <c r="B53" s="366"/>
      <c r="C53" s="157">
        <v>2022</v>
      </c>
      <c r="D53" s="159">
        <f>I53</f>
        <v>0</v>
      </c>
      <c r="E53" s="159" t="s">
        <v>9</v>
      </c>
      <c r="F53" s="159" t="s">
        <v>9</v>
      </c>
      <c r="G53" s="159" t="s">
        <v>9</v>
      </c>
      <c r="H53" s="159" t="s">
        <v>9</v>
      </c>
      <c r="I53" s="159">
        <v>0</v>
      </c>
      <c r="J53" s="158" t="s">
        <v>9</v>
      </c>
      <c r="K53" s="363"/>
      <c r="L53" s="374"/>
    </row>
    <row r="54" spans="1:12" ht="16.5" customHeight="1">
      <c r="A54" s="369"/>
      <c r="B54" s="367"/>
      <c r="C54" s="157">
        <v>2023</v>
      </c>
      <c r="D54" s="159">
        <v>0</v>
      </c>
      <c r="E54" s="159" t="s">
        <v>9</v>
      </c>
      <c r="F54" s="159" t="s">
        <v>9</v>
      </c>
      <c r="G54" s="159" t="s">
        <v>9</v>
      </c>
      <c r="H54" s="159" t="s">
        <v>9</v>
      </c>
      <c r="I54" s="159">
        <v>0</v>
      </c>
      <c r="J54" s="158"/>
      <c r="K54" s="363"/>
      <c r="L54" s="374"/>
    </row>
    <row r="55" spans="1:12" ht="16.5" customHeight="1">
      <c r="A55" s="369"/>
      <c r="B55" s="319" t="s">
        <v>57</v>
      </c>
      <c r="C55" s="157">
        <v>2017</v>
      </c>
      <c r="D55" s="158">
        <v>35</v>
      </c>
      <c r="E55" s="158" t="s">
        <v>9</v>
      </c>
      <c r="F55" s="158" t="s">
        <v>9</v>
      </c>
      <c r="G55" s="158" t="s">
        <v>9</v>
      </c>
      <c r="H55" s="158" t="s">
        <v>9</v>
      </c>
      <c r="I55" s="159">
        <v>35</v>
      </c>
      <c r="J55" s="158" t="s">
        <v>9</v>
      </c>
      <c r="K55" s="363"/>
      <c r="L55" s="319" t="s">
        <v>55</v>
      </c>
    </row>
    <row r="56" spans="1:12" ht="16.5" customHeight="1">
      <c r="A56" s="369"/>
      <c r="B56" s="320"/>
      <c r="C56" s="157">
        <v>2018</v>
      </c>
      <c r="D56" s="158">
        <f>I56</f>
        <v>0</v>
      </c>
      <c r="E56" s="158" t="s">
        <v>9</v>
      </c>
      <c r="F56" s="158" t="s">
        <v>9</v>
      </c>
      <c r="G56" s="158" t="s">
        <v>9</v>
      </c>
      <c r="H56" s="158" t="s">
        <v>9</v>
      </c>
      <c r="I56" s="159">
        <v>0</v>
      </c>
      <c r="J56" s="158" t="s">
        <v>9</v>
      </c>
      <c r="K56" s="363"/>
      <c r="L56" s="320"/>
    </row>
    <row r="57" spans="1:12" ht="16.5" customHeight="1">
      <c r="A57" s="369"/>
      <c r="B57" s="320"/>
      <c r="C57" s="157">
        <v>2019</v>
      </c>
      <c r="D57" s="158">
        <f>I57</f>
        <v>0</v>
      </c>
      <c r="E57" s="158" t="s">
        <v>9</v>
      </c>
      <c r="F57" s="158" t="s">
        <v>9</v>
      </c>
      <c r="G57" s="158" t="s">
        <v>9</v>
      </c>
      <c r="H57" s="158" t="s">
        <v>9</v>
      </c>
      <c r="I57" s="158">
        <v>0</v>
      </c>
      <c r="J57" s="158" t="s">
        <v>9</v>
      </c>
      <c r="K57" s="363"/>
      <c r="L57" s="320"/>
    </row>
    <row r="58" spans="1:12" ht="16.5" customHeight="1">
      <c r="A58" s="369"/>
      <c r="B58" s="320"/>
      <c r="C58" s="157">
        <v>2020</v>
      </c>
      <c r="D58" s="138">
        <v>0</v>
      </c>
      <c r="E58" s="138" t="s">
        <v>9</v>
      </c>
      <c r="F58" s="138" t="s">
        <v>9</v>
      </c>
      <c r="G58" s="138" t="s">
        <v>9</v>
      </c>
      <c r="H58" s="138" t="s">
        <v>9</v>
      </c>
      <c r="I58" s="138">
        <v>0</v>
      </c>
      <c r="J58" s="164" t="s">
        <v>9</v>
      </c>
      <c r="K58" s="363"/>
      <c r="L58" s="320"/>
    </row>
    <row r="59" spans="1:12" ht="18.75" customHeight="1">
      <c r="A59" s="369"/>
      <c r="B59" s="320"/>
      <c r="C59" s="14">
        <v>2021</v>
      </c>
      <c r="D59" s="138">
        <v>0</v>
      </c>
      <c r="E59" s="14" t="s">
        <v>9</v>
      </c>
      <c r="F59" s="14" t="s">
        <v>9</v>
      </c>
      <c r="G59" s="14" t="s">
        <v>9</v>
      </c>
      <c r="H59" s="14" t="s">
        <v>9</v>
      </c>
      <c r="I59" s="138">
        <v>0</v>
      </c>
      <c r="J59" s="83"/>
      <c r="K59" s="363"/>
      <c r="L59" s="320"/>
    </row>
    <row r="60" spans="1:12" ht="16.5" customHeight="1">
      <c r="A60" s="369"/>
      <c r="B60" s="320"/>
      <c r="C60" s="14">
        <v>2022</v>
      </c>
      <c r="D60" s="138">
        <f>I60</f>
        <v>0</v>
      </c>
      <c r="E60" s="14" t="s">
        <v>9</v>
      </c>
      <c r="F60" s="14" t="s">
        <v>9</v>
      </c>
      <c r="G60" s="14" t="s">
        <v>9</v>
      </c>
      <c r="H60" s="14" t="s">
        <v>9</v>
      </c>
      <c r="I60" s="138">
        <v>0</v>
      </c>
      <c r="J60" s="83"/>
      <c r="K60" s="363"/>
      <c r="L60" s="320"/>
    </row>
    <row r="61" spans="1:12" ht="21" customHeight="1" thickBot="1">
      <c r="A61" s="370"/>
      <c r="B61" s="371"/>
      <c r="C61" s="139">
        <v>2023</v>
      </c>
      <c r="D61" s="140">
        <v>0</v>
      </c>
      <c r="E61" s="139"/>
      <c r="F61" s="139"/>
      <c r="G61" s="139"/>
      <c r="H61" s="139"/>
      <c r="I61" s="140">
        <v>0</v>
      </c>
      <c r="J61" s="141"/>
      <c r="K61" s="372"/>
      <c r="L61" s="371"/>
    </row>
    <row r="62" spans="1:12" ht="26.25" customHeight="1">
      <c r="A62" s="376" t="s">
        <v>42</v>
      </c>
      <c r="B62" s="377"/>
      <c r="C62" s="64">
        <v>2017</v>
      </c>
      <c r="D62" s="74">
        <f>SUM(D12,D22,D31,D40,D48,D55)</f>
        <v>319.87601000000001</v>
      </c>
      <c r="E62" s="65" t="s">
        <v>9</v>
      </c>
      <c r="F62" s="65" t="s">
        <v>9</v>
      </c>
      <c r="G62" s="65" t="s">
        <v>9</v>
      </c>
      <c r="H62" s="65" t="s">
        <v>9</v>
      </c>
      <c r="I62" s="75">
        <f>SUM(I12,I22,I31,I40,I48,I55)</f>
        <v>319.87601000000001</v>
      </c>
      <c r="J62" s="76" t="str">
        <f>J40</f>
        <v>-</v>
      </c>
      <c r="K62" s="384"/>
      <c r="L62" s="390"/>
    </row>
    <row r="63" spans="1:12" ht="27" customHeight="1">
      <c r="A63" s="378"/>
      <c r="B63" s="379"/>
      <c r="C63" s="66">
        <v>2018</v>
      </c>
      <c r="D63" s="77">
        <f>D14+D23+D32+D49+D41</f>
        <v>319.62316999999996</v>
      </c>
      <c r="E63" s="63" t="s">
        <v>9</v>
      </c>
      <c r="F63" s="63" t="s">
        <v>9</v>
      </c>
      <c r="G63" s="63" t="s">
        <v>9</v>
      </c>
      <c r="H63" s="63" t="s">
        <v>9</v>
      </c>
      <c r="I63" s="67">
        <f>SUM(I23,I14,I32,I41,I49)</f>
        <v>319.62317000000002</v>
      </c>
      <c r="J63" s="78" t="str">
        <f>J41</f>
        <v>-</v>
      </c>
      <c r="K63" s="385"/>
      <c r="L63" s="391"/>
    </row>
    <row r="64" spans="1:12" ht="24.75" customHeight="1">
      <c r="A64" s="378"/>
      <c r="B64" s="379"/>
      <c r="C64" s="66">
        <v>2019</v>
      </c>
      <c r="D64" s="77">
        <f>D50+D42+D33+D24+D16</f>
        <v>450.98277999999999</v>
      </c>
      <c r="E64" s="77" t="s">
        <v>9</v>
      </c>
      <c r="F64" s="77" t="s">
        <v>9</v>
      </c>
      <c r="G64" s="77" t="s">
        <v>9</v>
      </c>
      <c r="H64" s="77" t="s">
        <v>9</v>
      </c>
      <c r="I64" s="77">
        <f>SUM(I16,I24,I33,I42,I50)</f>
        <v>450.98277999999999</v>
      </c>
      <c r="J64" s="78" t="str">
        <f>J42</f>
        <v>-</v>
      </c>
      <c r="K64" s="385"/>
      <c r="L64" s="391"/>
    </row>
    <row r="65" spans="1:12" ht="24.75" customHeight="1">
      <c r="A65" s="378"/>
      <c r="B65" s="379"/>
      <c r="C65" s="66">
        <v>2020</v>
      </c>
      <c r="D65" s="254">
        <f>I65</f>
        <v>391.17099999999999</v>
      </c>
      <c r="E65" s="260" t="s">
        <v>9</v>
      </c>
      <c r="F65" s="260" t="s">
        <v>9</v>
      </c>
      <c r="G65" s="260" t="s">
        <v>9</v>
      </c>
      <c r="H65" s="260" t="s">
        <v>9</v>
      </c>
      <c r="I65" s="254">
        <f>I18+I25+I34+I43+I51+I58+I35</f>
        <v>391.17099999999999</v>
      </c>
      <c r="J65" s="79" t="s">
        <v>9</v>
      </c>
      <c r="K65" s="385"/>
      <c r="L65" s="391"/>
    </row>
    <row r="66" spans="1:12" ht="24.75" customHeight="1">
      <c r="A66" s="378"/>
      <c r="B66" s="379"/>
      <c r="C66" s="66">
        <v>2021</v>
      </c>
      <c r="D66" s="258">
        <f>I66</f>
        <v>367.76</v>
      </c>
      <c r="E66" s="63" t="s">
        <v>9</v>
      </c>
      <c r="F66" s="63" t="s">
        <v>9</v>
      </c>
      <c r="G66" s="63" t="s">
        <v>9</v>
      </c>
      <c r="H66" s="63" t="s">
        <v>9</v>
      </c>
      <c r="I66" s="258">
        <f>I19+I26+I37+I44+I52+I59</f>
        <v>367.76</v>
      </c>
      <c r="J66" s="79" t="s">
        <v>9</v>
      </c>
      <c r="K66" s="385"/>
      <c r="L66" s="391"/>
    </row>
    <row r="67" spans="1:12" ht="24.75" customHeight="1">
      <c r="A67" s="378"/>
      <c r="B67" s="379"/>
      <c r="C67" s="66">
        <v>2022</v>
      </c>
      <c r="D67" s="63">
        <f>I67</f>
        <v>0</v>
      </c>
      <c r="E67" s="63" t="s">
        <v>9</v>
      </c>
      <c r="F67" s="63" t="s">
        <v>9</v>
      </c>
      <c r="G67" s="63" t="s">
        <v>9</v>
      </c>
      <c r="H67" s="63" t="s">
        <v>9</v>
      </c>
      <c r="I67" s="63">
        <f>I60+I53+I45+I38+I27+I20</f>
        <v>0</v>
      </c>
      <c r="J67" s="79" t="s">
        <v>9</v>
      </c>
      <c r="K67" s="385"/>
      <c r="L67" s="391"/>
    </row>
    <row r="68" spans="1:12" ht="24.75" customHeight="1">
      <c r="A68" s="380"/>
      <c r="B68" s="381"/>
      <c r="C68" s="188">
        <v>2023</v>
      </c>
      <c r="D68" s="189">
        <f>I68</f>
        <v>0</v>
      </c>
      <c r="E68" s="63" t="s">
        <v>9</v>
      </c>
      <c r="F68" s="63" t="s">
        <v>9</v>
      </c>
      <c r="G68" s="63" t="s">
        <v>9</v>
      </c>
      <c r="H68" s="63" t="s">
        <v>9</v>
      </c>
      <c r="I68" s="189">
        <v>0</v>
      </c>
      <c r="J68" s="162" t="s">
        <v>9</v>
      </c>
      <c r="K68" s="386"/>
      <c r="L68" s="392"/>
    </row>
    <row r="69" spans="1:12" ht="28.5" customHeight="1" thickBot="1">
      <c r="A69" s="382"/>
      <c r="B69" s="383"/>
      <c r="C69" s="156" t="s">
        <v>181</v>
      </c>
      <c r="D69" s="80">
        <f>I69</f>
        <v>1849.4129600000001</v>
      </c>
      <c r="E69" s="81" t="s">
        <v>9</v>
      </c>
      <c r="F69" s="81" t="s">
        <v>9</v>
      </c>
      <c r="G69" s="81" t="s">
        <v>9</v>
      </c>
      <c r="H69" s="81" t="s">
        <v>9</v>
      </c>
      <c r="I69" s="80">
        <f>I66+I65+I64+I63+I62+I67+I68</f>
        <v>1849.4129600000001</v>
      </c>
      <c r="J69" s="82" t="str">
        <f>J62</f>
        <v>-</v>
      </c>
      <c r="K69" s="387"/>
      <c r="L69" s="393"/>
    </row>
  </sheetData>
  <mergeCells count="72">
    <mergeCell ref="B1:L1"/>
    <mergeCell ref="A2:L2"/>
    <mergeCell ref="A3:A7"/>
    <mergeCell ref="B3:B7"/>
    <mergeCell ref="C3:C7"/>
    <mergeCell ref="D3:D7"/>
    <mergeCell ref="E3:I3"/>
    <mergeCell ref="J3:J7"/>
    <mergeCell ref="K3:K7"/>
    <mergeCell ref="L3:L7"/>
    <mergeCell ref="E4:E7"/>
    <mergeCell ref="F4:I4"/>
    <mergeCell ref="F5:H5"/>
    <mergeCell ref="I5:I7"/>
    <mergeCell ref="F6:F7"/>
    <mergeCell ref="G6:H6"/>
    <mergeCell ref="A9:L9"/>
    <mergeCell ref="A10:L11"/>
    <mergeCell ref="C12:C13"/>
    <mergeCell ref="D12:D13"/>
    <mergeCell ref="E12:E13"/>
    <mergeCell ref="F12:F13"/>
    <mergeCell ref="G12:G13"/>
    <mergeCell ref="H12:H13"/>
    <mergeCell ref="I12:I13"/>
    <mergeCell ref="J12:J13"/>
    <mergeCell ref="B12:B21"/>
    <mergeCell ref="A12:A21"/>
    <mergeCell ref="E14:E15"/>
    <mergeCell ref="F14:F15"/>
    <mergeCell ref="G14:G15"/>
    <mergeCell ref="H14:H15"/>
    <mergeCell ref="L62:L69"/>
    <mergeCell ref="A29:L30"/>
    <mergeCell ref="C47:J47"/>
    <mergeCell ref="L12:L20"/>
    <mergeCell ref="K12:K20"/>
    <mergeCell ref="C14:C15"/>
    <mergeCell ref="D14:D15"/>
    <mergeCell ref="J14:J15"/>
    <mergeCell ref="C16:C17"/>
    <mergeCell ref="D16:D17"/>
    <mergeCell ref="E16:E17"/>
    <mergeCell ref="F16:F17"/>
    <mergeCell ref="G16:G17"/>
    <mergeCell ref="H16:H17"/>
    <mergeCell ref="I16:I17"/>
    <mergeCell ref="J16:J17"/>
    <mergeCell ref="A62:B69"/>
    <mergeCell ref="K62:K69"/>
    <mergeCell ref="C36:C37"/>
    <mergeCell ref="A40:A46"/>
    <mergeCell ref="B40:B46"/>
    <mergeCell ref="I14:I15"/>
    <mergeCell ref="L22:L28"/>
    <mergeCell ref="B31:B39"/>
    <mergeCell ref="A31:A39"/>
    <mergeCell ref="K38:K39"/>
    <mergeCell ref="L31:L39"/>
    <mergeCell ref="A22:A28"/>
    <mergeCell ref="B22:B28"/>
    <mergeCell ref="K22:K28"/>
    <mergeCell ref="C34:C35"/>
    <mergeCell ref="K31:K34"/>
    <mergeCell ref="L40:L46"/>
    <mergeCell ref="K40:K46"/>
    <mergeCell ref="B48:B54"/>
    <mergeCell ref="A47:A61"/>
    <mergeCell ref="B55:B61"/>
    <mergeCell ref="K47:K61"/>
    <mergeCell ref="L47:L54"/>
    <mergeCell ref="L55:L61"/>
  </mergeCells>
  <pageMargins left="0.70866141732283472" right="0.19685039370078741" top="0.26" bottom="0.2" header="0.2" footer="0.2"/>
  <pageSetup paperSize="9" scale="4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IX178"/>
  <sheetViews>
    <sheetView tabSelected="1" view="pageBreakPreview" topLeftCell="A163" zoomScale="62" zoomScaleSheetLayoutView="62" workbookViewId="0">
      <selection activeCell="D177" sqref="D177:D178"/>
    </sheetView>
  </sheetViews>
  <sheetFormatPr defaultColWidth="8.85546875" defaultRowHeight="15" customHeight="1"/>
  <cols>
    <col min="1" max="1" width="4.85546875" style="4" customWidth="1"/>
    <col min="2" max="2" width="8.85546875" style="4" hidden="1" customWidth="1"/>
    <col min="3" max="3" width="67.7109375" style="4" customWidth="1"/>
    <col min="4" max="4" width="15.42578125" style="4" customWidth="1"/>
    <col min="5" max="5" width="14" style="4" customWidth="1"/>
    <col min="6" max="6" width="13.140625" style="4" customWidth="1"/>
    <col min="7" max="7" width="10.5703125" style="4" customWidth="1"/>
    <col min="8" max="8" width="17.5703125" style="4" customWidth="1"/>
    <col min="9" max="9" width="21.140625" style="4" customWidth="1"/>
    <col min="10" max="10" width="12.85546875" style="4" customWidth="1"/>
    <col min="11" max="11" width="19.7109375" style="4" customWidth="1"/>
    <col min="12" max="12" width="26.7109375" style="4" customWidth="1"/>
    <col min="13" max="13" width="54.28515625" style="4" customWidth="1"/>
    <col min="14" max="16384" width="8.85546875" style="4"/>
  </cols>
  <sheetData>
    <row r="1" spans="1:258" ht="45.75" customHeight="1" thickBot="1">
      <c r="A1" s="436" t="s">
        <v>169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pans="1:258" ht="30.75" customHeight="1" thickBot="1">
      <c r="A2" s="437" t="s">
        <v>58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</row>
    <row r="3" spans="1:258" ht="22.5" customHeight="1" thickBot="1">
      <c r="A3" s="438" t="s">
        <v>0</v>
      </c>
      <c r="B3" s="438" t="s">
        <v>1</v>
      </c>
      <c r="C3" s="438"/>
      <c r="D3" s="438" t="s">
        <v>2</v>
      </c>
      <c r="E3" s="438" t="s">
        <v>44</v>
      </c>
      <c r="F3" s="438" t="s">
        <v>3</v>
      </c>
      <c r="G3" s="438"/>
      <c r="H3" s="438"/>
      <c r="I3" s="438"/>
      <c r="J3" s="438"/>
      <c r="K3" s="438" t="s">
        <v>4</v>
      </c>
      <c r="L3" s="438" t="s">
        <v>135</v>
      </c>
      <c r="M3" s="438" t="s">
        <v>136</v>
      </c>
    </row>
    <row r="4" spans="1:258" ht="18" customHeight="1" thickBot="1">
      <c r="A4" s="438"/>
      <c r="B4" s="438"/>
      <c r="C4" s="438"/>
      <c r="D4" s="438"/>
      <c r="E4" s="438"/>
      <c r="F4" s="438" t="s">
        <v>5</v>
      </c>
      <c r="G4" s="438" t="s">
        <v>130</v>
      </c>
      <c r="H4" s="438"/>
      <c r="I4" s="438"/>
      <c r="J4" s="438"/>
      <c r="K4" s="438"/>
      <c r="L4" s="438"/>
      <c r="M4" s="438"/>
    </row>
    <row r="5" spans="1:258" ht="39" customHeight="1" thickBot="1">
      <c r="A5" s="438"/>
      <c r="B5" s="438"/>
      <c r="C5" s="438"/>
      <c r="D5" s="438"/>
      <c r="E5" s="438"/>
      <c r="F5" s="438"/>
      <c r="G5" s="438" t="s">
        <v>6</v>
      </c>
      <c r="H5" s="438"/>
      <c r="I5" s="438"/>
      <c r="J5" s="438" t="s">
        <v>7</v>
      </c>
      <c r="K5" s="438"/>
      <c r="L5" s="438"/>
      <c r="M5" s="438"/>
    </row>
    <row r="6" spans="1:258" ht="21.75" customHeight="1" thickBot="1">
      <c r="A6" s="438"/>
      <c r="B6" s="438"/>
      <c r="C6" s="438"/>
      <c r="D6" s="438"/>
      <c r="E6" s="438"/>
      <c r="F6" s="438"/>
      <c r="G6" s="438" t="s">
        <v>131</v>
      </c>
      <c r="H6" s="438" t="s">
        <v>132</v>
      </c>
      <c r="I6" s="438"/>
      <c r="J6" s="438"/>
      <c r="K6" s="438"/>
      <c r="L6" s="438"/>
      <c r="M6" s="438"/>
    </row>
    <row r="7" spans="1:258" ht="57.75" customHeight="1" thickBot="1">
      <c r="A7" s="438"/>
      <c r="B7" s="438"/>
      <c r="C7" s="438"/>
      <c r="D7" s="438"/>
      <c r="E7" s="438"/>
      <c r="F7" s="438"/>
      <c r="G7" s="438"/>
      <c r="H7" s="41" t="s">
        <v>141</v>
      </c>
      <c r="I7" s="41" t="s">
        <v>134</v>
      </c>
      <c r="J7" s="438"/>
      <c r="K7" s="438"/>
      <c r="L7" s="438"/>
      <c r="M7" s="438"/>
    </row>
    <row r="8" spans="1:258" ht="16.5" customHeight="1" thickBot="1">
      <c r="A8" s="42">
        <v>1</v>
      </c>
      <c r="B8" s="431">
        <v>2</v>
      </c>
      <c r="C8" s="431"/>
      <c r="D8" s="42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</row>
    <row r="9" spans="1:258" ht="21.75" customHeight="1" thickBot="1">
      <c r="A9" s="432" t="s">
        <v>172</v>
      </c>
      <c r="B9" s="433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4"/>
    </row>
    <row r="10" spans="1:258" ht="22.5" customHeight="1">
      <c r="A10" s="435" t="s">
        <v>142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</row>
    <row r="11" spans="1:258" ht="21.75" customHeight="1">
      <c r="A11" s="435" t="s">
        <v>143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</row>
    <row r="12" spans="1:258" ht="27.6" customHeight="1">
      <c r="A12" s="402" t="s">
        <v>8</v>
      </c>
      <c r="B12" s="420" t="s">
        <v>59</v>
      </c>
      <c r="C12" s="421"/>
      <c r="D12" s="23">
        <v>2017</v>
      </c>
      <c r="E12" s="24">
        <f>J12</f>
        <v>4</v>
      </c>
      <c r="F12" s="24" t="s">
        <v>9</v>
      </c>
      <c r="G12" s="24" t="s">
        <v>9</v>
      </c>
      <c r="H12" s="24" t="s">
        <v>9</v>
      </c>
      <c r="I12" s="24" t="s">
        <v>9</v>
      </c>
      <c r="J12" s="24">
        <v>4</v>
      </c>
      <c r="K12" s="24" t="s">
        <v>9</v>
      </c>
      <c r="L12" s="402" t="s">
        <v>30</v>
      </c>
      <c r="M12" s="402" t="s">
        <v>60</v>
      </c>
    </row>
    <row r="13" spans="1:258" ht="27.6" customHeight="1">
      <c r="A13" s="403"/>
      <c r="B13" s="422"/>
      <c r="C13" s="423"/>
      <c r="D13" s="23">
        <v>2018</v>
      </c>
      <c r="E13" s="24">
        <v>3.4</v>
      </c>
      <c r="F13" s="24" t="s">
        <v>9</v>
      </c>
      <c r="G13" s="24" t="s">
        <v>9</v>
      </c>
      <c r="H13" s="24" t="s">
        <v>9</v>
      </c>
      <c r="I13" s="24" t="s">
        <v>9</v>
      </c>
      <c r="J13" s="195">
        <v>3.4</v>
      </c>
      <c r="K13" s="24" t="s">
        <v>9</v>
      </c>
      <c r="L13" s="403"/>
      <c r="M13" s="403"/>
    </row>
    <row r="14" spans="1:258" ht="24" customHeight="1">
      <c r="A14" s="403"/>
      <c r="B14" s="422"/>
      <c r="C14" s="423"/>
      <c r="D14" s="23">
        <v>2019</v>
      </c>
      <c r="E14" s="24">
        <v>10</v>
      </c>
      <c r="F14" s="24" t="s">
        <v>9</v>
      </c>
      <c r="G14" s="24" t="s">
        <v>9</v>
      </c>
      <c r="H14" s="24" t="s">
        <v>9</v>
      </c>
      <c r="I14" s="24" t="s">
        <v>9</v>
      </c>
      <c r="J14" s="195">
        <v>10</v>
      </c>
      <c r="K14" s="24" t="s">
        <v>9</v>
      </c>
      <c r="L14" s="403"/>
      <c r="M14" s="403"/>
    </row>
    <row r="15" spans="1:258" ht="28.35" customHeight="1">
      <c r="A15" s="403"/>
      <c r="B15" s="422"/>
      <c r="C15" s="423"/>
      <c r="D15" s="23">
        <v>2020</v>
      </c>
      <c r="E15" s="149">
        <v>10</v>
      </c>
      <c r="F15" s="24" t="s">
        <v>9</v>
      </c>
      <c r="G15" s="24" t="s">
        <v>9</v>
      </c>
      <c r="H15" s="24" t="s">
        <v>9</v>
      </c>
      <c r="I15" s="24" t="s">
        <v>9</v>
      </c>
      <c r="J15" s="195">
        <v>10</v>
      </c>
      <c r="K15" s="24" t="s">
        <v>9</v>
      </c>
      <c r="L15" s="403"/>
      <c r="M15" s="403"/>
    </row>
    <row r="16" spans="1:258" ht="28.35" customHeight="1">
      <c r="A16" s="403"/>
      <c r="B16" s="422"/>
      <c r="C16" s="423"/>
      <c r="D16" s="23">
        <v>2021</v>
      </c>
      <c r="E16" s="24">
        <f>J16</f>
        <v>10</v>
      </c>
      <c r="F16" s="24" t="s">
        <v>9</v>
      </c>
      <c r="G16" s="24" t="s">
        <v>9</v>
      </c>
      <c r="H16" s="24" t="s">
        <v>9</v>
      </c>
      <c r="I16" s="24" t="s">
        <v>9</v>
      </c>
      <c r="J16" s="195">
        <v>10</v>
      </c>
      <c r="K16" s="24" t="s">
        <v>9</v>
      </c>
      <c r="L16" s="403"/>
      <c r="M16" s="403"/>
    </row>
    <row r="17" spans="1:13" ht="28.35" customHeight="1">
      <c r="A17" s="403"/>
      <c r="B17" s="422"/>
      <c r="C17" s="423"/>
      <c r="D17" s="23">
        <v>2022</v>
      </c>
      <c r="E17" s="24">
        <f>J17</f>
        <v>0</v>
      </c>
      <c r="F17" s="24" t="s">
        <v>9</v>
      </c>
      <c r="G17" s="167" t="s">
        <v>9</v>
      </c>
      <c r="H17" s="167" t="s">
        <v>9</v>
      </c>
      <c r="I17" s="167" t="s">
        <v>9</v>
      </c>
      <c r="J17" s="195">
        <v>0</v>
      </c>
      <c r="K17" s="24" t="s">
        <v>9</v>
      </c>
      <c r="L17" s="403"/>
      <c r="M17" s="403"/>
    </row>
    <row r="18" spans="1:13" ht="23.25" customHeight="1">
      <c r="A18" s="404"/>
      <c r="B18" s="424"/>
      <c r="C18" s="425"/>
      <c r="D18" s="166">
        <v>2023</v>
      </c>
      <c r="E18" s="167">
        <v>0</v>
      </c>
      <c r="F18" s="167" t="s">
        <v>9</v>
      </c>
      <c r="G18" s="167" t="s">
        <v>9</v>
      </c>
      <c r="H18" s="167" t="s">
        <v>9</v>
      </c>
      <c r="I18" s="167" t="s">
        <v>9</v>
      </c>
      <c r="J18" s="195">
        <v>0</v>
      </c>
      <c r="K18" s="167" t="s">
        <v>9</v>
      </c>
      <c r="L18" s="404"/>
      <c r="M18" s="404"/>
    </row>
    <row r="19" spans="1:13" ht="31.5" customHeight="1">
      <c r="A19" s="402" t="s">
        <v>15</v>
      </c>
      <c r="B19" s="408" t="s">
        <v>61</v>
      </c>
      <c r="C19" s="409"/>
      <c r="D19" s="23">
        <v>2017</v>
      </c>
      <c r="E19" s="5">
        <v>34.4</v>
      </c>
      <c r="F19" s="24" t="s">
        <v>9</v>
      </c>
      <c r="G19" s="24" t="s">
        <v>9</v>
      </c>
      <c r="H19" s="24" t="s">
        <v>9</v>
      </c>
      <c r="I19" s="24" t="s">
        <v>9</v>
      </c>
      <c r="J19" s="69">
        <v>34.4</v>
      </c>
      <c r="K19" s="24" t="s">
        <v>9</v>
      </c>
      <c r="L19" s="402" t="s">
        <v>62</v>
      </c>
      <c r="M19" s="426" t="s">
        <v>126</v>
      </c>
    </row>
    <row r="20" spans="1:13" ht="24.75" customHeight="1">
      <c r="A20" s="403"/>
      <c r="B20" s="410"/>
      <c r="C20" s="411"/>
      <c r="D20" s="23">
        <v>2018</v>
      </c>
      <c r="E20" s="5">
        <v>44.5</v>
      </c>
      <c r="F20" s="24" t="s">
        <v>9</v>
      </c>
      <c r="G20" s="24" t="s">
        <v>9</v>
      </c>
      <c r="H20" s="24" t="s">
        <v>9</v>
      </c>
      <c r="I20" s="24" t="s">
        <v>9</v>
      </c>
      <c r="J20" s="69">
        <v>44.5</v>
      </c>
      <c r="K20" s="24" t="s">
        <v>9</v>
      </c>
      <c r="L20" s="403"/>
      <c r="M20" s="427"/>
    </row>
    <row r="21" spans="1:13" ht="30" customHeight="1">
      <c r="A21" s="403"/>
      <c r="B21" s="410"/>
      <c r="C21" s="411"/>
      <c r="D21" s="23">
        <v>2019</v>
      </c>
      <c r="E21" s="15">
        <v>43.256999999999998</v>
      </c>
      <c r="F21" s="24" t="s">
        <v>9</v>
      </c>
      <c r="G21" s="24" t="s">
        <v>9</v>
      </c>
      <c r="H21" s="24" t="s">
        <v>9</v>
      </c>
      <c r="I21" s="24" t="s">
        <v>9</v>
      </c>
      <c r="J21" s="243">
        <v>43.256999999999998</v>
      </c>
      <c r="K21" s="24" t="s">
        <v>9</v>
      </c>
      <c r="L21" s="403"/>
      <c r="M21" s="427"/>
    </row>
    <row r="22" spans="1:13" ht="21.75" customHeight="1">
      <c r="A22" s="403"/>
      <c r="B22" s="410"/>
      <c r="C22" s="411"/>
      <c r="D22" s="23">
        <v>2020</v>
      </c>
      <c r="E22" s="231">
        <v>43</v>
      </c>
      <c r="F22" s="211" t="s">
        <v>9</v>
      </c>
      <c r="G22" s="211" t="s">
        <v>9</v>
      </c>
      <c r="H22" s="211" t="s">
        <v>9</v>
      </c>
      <c r="I22" s="211" t="s">
        <v>9</v>
      </c>
      <c r="J22" s="244">
        <v>43</v>
      </c>
      <c r="K22" s="24" t="s">
        <v>9</v>
      </c>
      <c r="L22" s="403"/>
      <c r="M22" s="427"/>
    </row>
    <row r="23" spans="1:13" ht="23.25" customHeight="1">
      <c r="A23" s="403"/>
      <c r="B23" s="410"/>
      <c r="C23" s="411"/>
      <c r="D23" s="23">
        <v>2021</v>
      </c>
      <c r="E23" s="231">
        <f>J23</f>
        <v>43</v>
      </c>
      <c r="F23" s="211" t="s">
        <v>9</v>
      </c>
      <c r="G23" s="211" t="s">
        <v>9</v>
      </c>
      <c r="H23" s="211" t="s">
        <v>9</v>
      </c>
      <c r="I23" s="211" t="s">
        <v>9</v>
      </c>
      <c r="J23" s="244">
        <v>43</v>
      </c>
      <c r="K23" s="38" t="s">
        <v>9</v>
      </c>
      <c r="L23" s="403"/>
      <c r="M23" s="427"/>
    </row>
    <row r="24" spans="1:13" ht="26.25" customHeight="1">
      <c r="A24" s="403"/>
      <c r="B24" s="410"/>
      <c r="C24" s="411"/>
      <c r="D24" s="23">
        <v>2022</v>
      </c>
      <c r="E24" s="5">
        <v>0</v>
      </c>
      <c r="F24" s="24" t="s">
        <v>9</v>
      </c>
      <c r="G24" s="167" t="s">
        <v>9</v>
      </c>
      <c r="H24" s="167" t="s">
        <v>9</v>
      </c>
      <c r="I24" s="167" t="s">
        <v>9</v>
      </c>
      <c r="J24" s="69">
        <v>0</v>
      </c>
      <c r="K24" s="38" t="s">
        <v>9</v>
      </c>
      <c r="L24" s="403"/>
      <c r="M24" s="427"/>
    </row>
    <row r="25" spans="1:13" ht="26.25" customHeight="1">
      <c r="A25" s="404"/>
      <c r="B25" s="412"/>
      <c r="C25" s="413"/>
      <c r="D25" s="166">
        <v>2023</v>
      </c>
      <c r="E25" s="173">
        <v>0</v>
      </c>
      <c r="F25" s="167" t="s">
        <v>9</v>
      </c>
      <c r="G25" s="167" t="s">
        <v>9</v>
      </c>
      <c r="H25" s="167" t="s">
        <v>9</v>
      </c>
      <c r="I25" s="167" t="s">
        <v>9</v>
      </c>
      <c r="J25" s="69">
        <v>0</v>
      </c>
      <c r="K25" s="167" t="s">
        <v>9</v>
      </c>
      <c r="L25" s="404"/>
      <c r="M25" s="428"/>
    </row>
    <row r="26" spans="1:13" ht="24" customHeight="1">
      <c r="A26" s="402" t="s">
        <v>19</v>
      </c>
      <c r="B26" s="408" t="s">
        <v>174</v>
      </c>
      <c r="C26" s="409"/>
      <c r="D26" s="166">
        <v>2017</v>
      </c>
      <c r="E26" s="167">
        <v>0</v>
      </c>
      <c r="F26" s="167" t="s">
        <v>9</v>
      </c>
      <c r="G26" s="167" t="s">
        <v>9</v>
      </c>
      <c r="H26" s="167" t="s">
        <v>9</v>
      </c>
      <c r="I26" s="167" t="s">
        <v>9</v>
      </c>
      <c r="J26" s="195" t="s">
        <v>9</v>
      </c>
      <c r="K26" s="167">
        <v>0</v>
      </c>
      <c r="L26" s="402" t="s">
        <v>63</v>
      </c>
      <c r="M26" s="402" t="s">
        <v>64</v>
      </c>
    </row>
    <row r="27" spans="1:13" ht="23.25" customHeight="1">
      <c r="A27" s="403"/>
      <c r="B27" s="410"/>
      <c r="C27" s="411"/>
      <c r="D27" s="23">
        <v>2018</v>
      </c>
      <c r="E27" s="24">
        <v>250</v>
      </c>
      <c r="F27" s="24" t="s">
        <v>9</v>
      </c>
      <c r="G27" s="24" t="s">
        <v>9</v>
      </c>
      <c r="H27" s="24" t="s">
        <v>9</v>
      </c>
      <c r="I27" s="24" t="s">
        <v>9</v>
      </c>
      <c r="J27" s="195" t="s">
        <v>9</v>
      </c>
      <c r="K27" s="24">
        <v>250</v>
      </c>
      <c r="L27" s="403"/>
      <c r="M27" s="403"/>
    </row>
    <row r="28" spans="1:13" ht="23.25" customHeight="1">
      <c r="A28" s="403"/>
      <c r="B28" s="410"/>
      <c r="C28" s="411"/>
      <c r="D28" s="23">
        <v>2019</v>
      </c>
      <c r="E28" s="24">
        <f>K28</f>
        <v>156.49</v>
      </c>
      <c r="F28" s="24" t="s">
        <v>9</v>
      </c>
      <c r="G28" s="24" t="s">
        <v>9</v>
      </c>
      <c r="H28" s="24" t="s">
        <v>9</v>
      </c>
      <c r="I28" s="24" t="s">
        <v>9</v>
      </c>
      <c r="J28" s="195" t="s">
        <v>9</v>
      </c>
      <c r="K28" s="24">
        <v>156.49</v>
      </c>
      <c r="L28" s="403"/>
      <c r="M28" s="403"/>
    </row>
    <row r="29" spans="1:13" ht="26.25" customHeight="1">
      <c r="A29" s="403"/>
      <c r="B29" s="410"/>
      <c r="C29" s="411"/>
      <c r="D29" s="23">
        <v>2020</v>
      </c>
      <c r="E29" s="24">
        <f>K29</f>
        <v>150</v>
      </c>
      <c r="F29" s="24" t="s">
        <v>9</v>
      </c>
      <c r="G29" s="24" t="s">
        <v>9</v>
      </c>
      <c r="H29" s="24" t="s">
        <v>9</v>
      </c>
      <c r="I29" s="24" t="s">
        <v>9</v>
      </c>
      <c r="J29" s="195" t="s">
        <v>9</v>
      </c>
      <c r="K29" s="24">
        <v>150</v>
      </c>
      <c r="L29" s="403"/>
      <c r="M29" s="403"/>
    </row>
    <row r="30" spans="1:13" ht="26.25" customHeight="1">
      <c r="A30" s="403"/>
      <c r="B30" s="410"/>
      <c r="C30" s="411"/>
      <c r="D30" s="23">
        <v>2021</v>
      </c>
      <c r="E30" s="24">
        <f>K30</f>
        <v>150</v>
      </c>
      <c r="F30" s="24" t="s">
        <v>9</v>
      </c>
      <c r="G30" s="24" t="s">
        <v>9</v>
      </c>
      <c r="H30" s="24" t="s">
        <v>9</v>
      </c>
      <c r="I30" s="24" t="s">
        <v>9</v>
      </c>
      <c r="J30" s="195" t="s">
        <v>9</v>
      </c>
      <c r="K30" s="24">
        <v>150</v>
      </c>
      <c r="L30" s="403"/>
      <c r="M30" s="403"/>
    </row>
    <row r="31" spans="1:13" ht="23.25" customHeight="1">
      <c r="A31" s="403"/>
      <c r="B31" s="410"/>
      <c r="C31" s="411"/>
      <c r="D31" s="23">
        <v>2022</v>
      </c>
      <c r="E31" s="24">
        <f>K31</f>
        <v>150</v>
      </c>
      <c r="F31" s="24" t="s">
        <v>9</v>
      </c>
      <c r="G31" s="174" t="s">
        <v>9</v>
      </c>
      <c r="H31" s="174" t="s">
        <v>9</v>
      </c>
      <c r="I31" s="174" t="s">
        <v>9</v>
      </c>
      <c r="J31" s="195" t="s">
        <v>9</v>
      </c>
      <c r="K31" s="24">
        <v>150</v>
      </c>
      <c r="L31" s="403"/>
      <c r="M31" s="403"/>
    </row>
    <row r="32" spans="1:13" ht="23.25" customHeight="1">
      <c r="A32" s="404"/>
      <c r="B32" s="412"/>
      <c r="C32" s="413"/>
      <c r="D32" s="175">
        <v>2023</v>
      </c>
      <c r="E32" s="174">
        <v>150</v>
      </c>
      <c r="F32" s="174" t="s">
        <v>9</v>
      </c>
      <c r="G32" s="174" t="s">
        <v>9</v>
      </c>
      <c r="H32" s="174" t="s">
        <v>9</v>
      </c>
      <c r="I32" s="174" t="s">
        <v>9</v>
      </c>
      <c r="J32" s="195" t="s">
        <v>9</v>
      </c>
      <c r="K32" s="174">
        <v>150</v>
      </c>
      <c r="L32" s="404"/>
      <c r="M32" s="404"/>
    </row>
    <row r="33" spans="1:13" ht="16.5" customHeight="1">
      <c r="A33" s="402" t="s">
        <v>22</v>
      </c>
      <c r="B33" s="408" t="s">
        <v>65</v>
      </c>
      <c r="C33" s="409"/>
      <c r="D33" s="417">
        <v>2017</v>
      </c>
      <c r="E33" s="429">
        <f>J33</f>
        <v>5</v>
      </c>
      <c r="F33" s="429" t="s">
        <v>9</v>
      </c>
      <c r="G33" s="429" t="s">
        <v>9</v>
      </c>
      <c r="H33" s="429" t="s">
        <v>9</v>
      </c>
      <c r="I33" s="429" t="s">
        <v>9</v>
      </c>
      <c r="J33" s="430">
        <v>5</v>
      </c>
      <c r="K33" s="429" t="s">
        <v>9</v>
      </c>
      <c r="L33" s="402" t="s">
        <v>30</v>
      </c>
      <c r="M33" s="402" t="s">
        <v>66</v>
      </c>
    </row>
    <row r="34" spans="1:13" ht="12" customHeight="1">
      <c r="A34" s="403"/>
      <c r="B34" s="410"/>
      <c r="C34" s="411"/>
      <c r="D34" s="417"/>
      <c r="E34" s="429"/>
      <c r="F34" s="429"/>
      <c r="G34" s="429"/>
      <c r="H34" s="429"/>
      <c r="I34" s="429"/>
      <c r="J34" s="430"/>
      <c r="K34" s="429"/>
      <c r="L34" s="403"/>
      <c r="M34" s="403"/>
    </row>
    <row r="35" spans="1:13" ht="25.35" customHeight="1">
      <c r="A35" s="403"/>
      <c r="B35" s="410"/>
      <c r="C35" s="411"/>
      <c r="D35" s="23">
        <v>2018</v>
      </c>
      <c r="E35" s="24">
        <v>0</v>
      </c>
      <c r="F35" s="24" t="s">
        <v>9</v>
      </c>
      <c r="G35" s="24" t="s">
        <v>9</v>
      </c>
      <c r="H35" s="24" t="s">
        <v>9</v>
      </c>
      <c r="I35" s="24" t="s">
        <v>9</v>
      </c>
      <c r="J35" s="195">
        <v>0</v>
      </c>
      <c r="K35" s="24" t="s">
        <v>9</v>
      </c>
      <c r="L35" s="403"/>
      <c r="M35" s="403"/>
    </row>
    <row r="36" spans="1:13" ht="23.1" customHeight="1">
      <c r="A36" s="403"/>
      <c r="B36" s="410"/>
      <c r="C36" s="411"/>
      <c r="D36" s="23">
        <v>2019</v>
      </c>
      <c r="E36" s="24">
        <v>10</v>
      </c>
      <c r="F36" s="24" t="s">
        <v>9</v>
      </c>
      <c r="G36" s="24" t="s">
        <v>9</v>
      </c>
      <c r="H36" s="24" t="s">
        <v>9</v>
      </c>
      <c r="I36" s="24" t="s">
        <v>9</v>
      </c>
      <c r="J36" s="195">
        <v>10</v>
      </c>
      <c r="K36" s="24" t="s">
        <v>9</v>
      </c>
      <c r="L36" s="403"/>
      <c r="M36" s="403"/>
    </row>
    <row r="37" spans="1:13" ht="23.1" customHeight="1">
      <c r="A37" s="403"/>
      <c r="B37" s="410"/>
      <c r="C37" s="411"/>
      <c r="D37" s="25">
        <v>2020</v>
      </c>
      <c r="E37" s="6">
        <f>J37</f>
        <v>5</v>
      </c>
      <c r="F37" s="6" t="s">
        <v>9</v>
      </c>
      <c r="G37" s="6" t="s">
        <v>9</v>
      </c>
      <c r="H37" s="6" t="s">
        <v>9</v>
      </c>
      <c r="I37" s="6" t="s">
        <v>9</v>
      </c>
      <c r="J37" s="204">
        <v>5</v>
      </c>
      <c r="K37" s="6" t="s">
        <v>9</v>
      </c>
      <c r="L37" s="403"/>
      <c r="M37" s="403"/>
    </row>
    <row r="38" spans="1:13" ht="23.1" customHeight="1">
      <c r="A38" s="403"/>
      <c r="B38" s="410"/>
      <c r="C38" s="411"/>
      <c r="D38" s="13">
        <v>2021</v>
      </c>
      <c r="E38" s="37">
        <f>J38</f>
        <v>10</v>
      </c>
      <c r="F38" s="13" t="s">
        <v>9</v>
      </c>
      <c r="G38" s="13" t="s">
        <v>9</v>
      </c>
      <c r="H38" s="13" t="s">
        <v>9</v>
      </c>
      <c r="I38" s="13" t="s">
        <v>9</v>
      </c>
      <c r="J38" s="245">
        <v>10</v>
      </c>
      <c r="K38" s="13" t="s">
        <v>9</v>
      </c>
      <c r="L38" s="403"/>
      <c r="M38" s="403"/>
    </row>
    <row r="39" spans="1:13" ht="23.1" customHeight="1">
      <c r="A39" s="403"/>
      <c r="B39" s="410"/>
      <c r="C39" s="411"/>
      <c r="D39" s="13">
        <v>2022</v>
      </c>
      <c r="E39" s="37">
        <f>J39</f>
        <v>0</v>
      </c>
      <c r="F39" s="13" t="s">
        <v>9</v>
      </c>
      <c r="G39" s="13" t="s">
        <v>9</v>
      </c>
      <c r="H39" s="13" t="s">
        <v>9</v>
      </c>
      <c r="I39" s="13" t="s">
        <v>9</v>
      </c>
      <c r="J39" s="245">
        <v>0</v>
      </c>
      <c r="K39" s="13" t="s">
        <v>9</v>
      </c>
      <c r="L39" s="403"/>
      <c r="M39" s="403"/>
    </row>
    <row r="40" spans="1:13" ht="23.1" customHeight="1">
      <c r="A40" s="404"/>
      <c r="B40" s="412"/>
      <c r="C40" s="413"/>
      <c r="D40" s="13">
        <v>2023</v>
      </c>
      <c r="E40" s="37">
        <v>0</v>
      </c>
      <c r="F40" s="13" t="s">
        <v>9</v>
      </c>
      <c r="G40" s="13" t="s">
        <v>9</v>
      </c>
      <c r="H40" s="13" t="s">
        <v>9</v>
      </c>
      <c r="I40" s="13" t="s">
        <v>9</v>
      </c>
      <c r="J40" s="245">
        <v>0</v>
      </c>
      <c r="K40" s="13" t="s">
        <v>9</v>
      </c>
      <c r="L40" s="404"/>
      <c r="M40" s="404"/>
    </row>
    <row r="41" spans="1:13" ht="25.5" customHeight="1">
      <c r="A41" s="402" t="s">
        <v>67</v>
      </c>
      <c r="B41" s="408" t="s">
        <v>167</v>
      </c>
      <c r="C41" s="409"/>
      <c r="D41" s="23">
        <v>2017</v>
      </c>
      <c r="E41" s="24">
        <f>J41</f>
        <v>25</v>
      </c>
      <c r="F41" s="24" t="s">
        <v>9</v>
      </c>
      <c r="G41" s="24" t="s">
        <v>9</v>
      </c>
      <c r="H41" s="24" t="s">
        <v>9</v>
      </c>
      <c r="I41" s="24" t="s">
        <v>9</v>
      </c>
      <c r="J41" s="195">
        <v>25</v>
      </c>
      <c r="K41" s="13" t="s">
        <v>9</v>
      </c>
      <c r="L41" s="402" t="s">
        <v>17</v>
      </c>
      <c r="M41" s="454" t="s">
        <v>68</v>
      </c>
    </row>
    <row r="42" spans="1:13" ht="18.75" customHeight="1">
      <c r="A42" s="403"/>
      <c r="B42" s="410"/>
      <c r="C42" s="411"/>
      <c r="D42" s="23">
        <v>2018</v>
      </c>
      <c r="E42" s="24">
        <v>19</v>
      </c>
      <c r="F42" s="24" t="s">
        <v>9</v>
      </c>
      <c r="G42" s="167" t="s">
        <v>9</v>
      </c>
      <c r="H42" s="167" t="s">
        <v>9</v>
      </c>
      <c r="I42" s="167" t="s">
        <v>9</v>
      </c>
      <c r="J42" s="195">
        <v>19</v>
      </c>
      <c r="K42" s="13" t="s">
        <v>9</v>
      </c>
      <c r="L42" s="403"/>
      <c r="M42" s="455"/>
    </row>
    <row r="43" spans="1:13" ht="22.5" customHeight="1">
      <c r="A43" s="403"/>
      <c r="B43" s="410"/>
      <c r="C43" s="411"/>
      <c r="D43" s="23">
        <v>2019</v>
      </c>
      <c r="E43" s="24">
        <v>10</v>
      </c>
      <c r="F43" s="167" t="s">
        <v>9</v>
      </c>
      <c r="G43" s="167" t="s">
        <v>9</v>
      </c>
      <c r="H43" s="167" t="s">
        <v>9</v>
      </c>
      <c r="I43" s="167" t="s">
        <v>9</v>
      </c>
      <c r="J43" s="195">
        <v>10</v>
      </c>
      <c r="K43" s="13" t="s">
        <v>9</v>
      </c>
      <c r="L43" s="403"/>
      <c r="M43" s="455"/>
    </row>
    <row r="44" spans="1:13" ht="21.75" customHeight="1">
      <c r="A44" s="403"/>
      <c r="B44" s="410"/>
      <c r="C44" s="411"/>
      <c r="D44" s="166">
        <v>2020</v>
      </c>
      <c r="E44" s="167">
        <f>J44</f>
        <v>0</v>
      </c>
      <c r="F44" s="167" t="s">
        <v>9</v>
      </c>
      <c r="G44" s="167" t="s">
        <v>9</v>
      </c>
      <c r="H44" s="167" t="s">
        <v>9</v>
      </c>
      <c r="I44" s="167" t="s">
        <v>9</v>
      </c>
      <c r="J44" s="195">
        <v>0</v>
      </c>
      <c r="K44" s="13" t="s">
        <v>9</v>
      </c>
      <c r="L44" s="403"/>
      <c r="M44" s="455"/>
    </row>
    <row r="45" spans="1:13" ht="22.5" customHeight="1">
      <c r="A45" s="403"/>
      <c r="B45" s="410"/>
      <c r="C45" s="411"/>
      <c r="D45" s="166">
        <v>2021</v>
      </c>
      <c r="E45" s="167">
        <f>J45</f>
        <v>0</v>
      </c>
      <c r="F45" s="167" t="s">
        <v>9</v>
      </c>
      <c r="G45" s="167" t="s">
        <v>9</v>
      </c>
      <c r="H45" s="167" t="s">
        <v>9</v>
      </c>
      <c r="I45" s="167" t="s">
        <v>9</v>
      </c>
      <c r="J45" s="195">
        <v>0</v>
      </c>
      <c r="K45" s="13" t="s">
        <v>9</v>
      </c>
      <c r="L45" s="403"/>
      <c r="M45" s="455"/>
    </row>
    <row r="46" spans="1:13" ht="22.5" customHeight="1">
      <c r="A46" s="403"/>
      <c r="B46" s="410"/>
      <c r="C46" s="411"/>
      <c r="D46" s="166">
        <v>2022</v>
      </c>
      <c r="E46" s="167">
        <f>J46</f>
        <v>0</v>
      </c>
      <c r="F46" s="167" t="s">
        <v>9</v>
      </c>
      <c r="G46" s="167" t="s">
        <v>9</v>
      </c>
      <c r="H46" s="167" t="s">
        <v>9</v>
      </c>
      <c r="I46" s="167" t="s">
        <v>9</v>
      </c>
      <c r="J46" s="195">
        <v>0</v>
      </c>
      <c r="K46" s="13" t="s">
        <v>9</v>
      </c>
      <c r="L46" s="403"/>
      <c r="M46" s="455"/>
    </row>
    <row r="47" spans="1:13" ht="17.25" customHeight="1">
      <c r="A47" s="404"/>
      <c r="B47" s="412"/>
      <c r="C47" s="413"/>
      <c r="D47" s="166">
        <v>2023</v>
      </c>
      <c r="E47" s="167">
        <f>J47</f>
        <v>0</v>
      </c>
      <c r="F47" s="24" t="s">
        <v>9</v>
      </c>
      <c r="G47" s="167" t="s">
        <v>9</v>
      </c>
      <c r="H47" s="167" t="s">
        <v>9</v>
      </c>
      <c r="I47" s="167" t="s">
        <v>9</v>
      </c>
      <c r="J47" s="195">
        <v>0</v>
      </c>
      <c r="K47" s="13" t="s">
        <v>9</v>
      </c>
      <c r="L47" s="403"/>
      <c r="M47" s="455"/>
    </row>
    <row r="48" spans="1:13" ht="27" customHeight="1">
      <c r="A48" s="402">
        <v>6</v>
      </c>
      <c r="B48" s="23"/>
      <c r="C48" s="409" t="s">
        <v>170</v>
      </c>
      <c r="D48" s="23">
        <v>2017</v>
      </c>
      <c r="E48" s="24">
        <v>0</v>
      </c>
      <c r="F48" s="24" t="s">
        <v>9</v>
      </c>
      <c r="G48" s="24" t="s">
        <v>9</v>
      </c>
      <c r="H48" s="24" t="s">
        <v>9</v>
      </c>
      <c r="I48" s="24" t="s">
        <v>9</v>
      </c>
      <c r="J48" s="195">
        <v>0</v>
      </c>
      <c r="K48" s="13" t="s">
        <v>9</v>
      </c>
      <c r="L48" s="403"/>
      <c r="M48" s="455"/>
    </row>
    <row r="49" spans="1:13" ht="23.25" customHeight="1">
      <c r="A49" s="403"/>
      <c r="B49" s="23"/>
      <c r="C49" s="411"/>
      <c r="D49" s="23">
        <v>2018</v>
      </c>
      <c r="E49" s="24">
        <v>6</v>
      </c>
      <c r="F49" s="24" t="s">
        <v>9</v>
      </c>
      <c r="G49" s="24" t="s">
        <v>9</v>
      </c>
      <c r="H49" s="24" t="s">
        <v>9</v>
      </c>
      <c r="I49" s="24" t="s">
        <v>9</v>
      </c>
      <c r="J49" s="195">
        <v>6</v>
      </c>
      <c r="K49" s="13" t="s">
        <v>9</v>
      </c>
      <c r="L49" s="403"/>
      <c r="M49" s="455"/>
    </row>
    <row r="50" spans="1:13" ht="20.25" customHeight="1">
      <c r="A50" s="403"/>
      <c r="B50" s="23"/>
      <c r="C50" s="411"/>
      <c r="D50" s="23">
        <v>2019</v>
      </c>
      <c r="E50" s="24">
        <v>10</v>
      </c>
      <c r="F50" s="24" t="s">
        <v>9</v>
      </c>
      <c r="G50" s="24" t="s">
        <v>9</v>
      </c>
      <c r="H50" s="24" t="s">
        <v>9</v>
      </c>
      <c r="I50" s="24" t="s">
        <v>9</v>
      </c>
      <c r="J50" s="195">
        <v>10</v>
      </c>
      <c r="K50" s="13" t="s">
        <v>9</v>
      </c>
      <c r="L50" s="403"/>
      <c r="M50" s="455"/>
    </row>
    <row r="51" spans="1:13" ht="24" customHeight="1">
      <c r="A51" s="403"/>
      <c r="B51" s="23"/>
      <c r="C51" s="411"/>
      <c r="D51" s="23">
        <v>2020</v>
      </c>
      <c r="E51" s="149">
        <v>10</v>
      </c>
      <c r="F51" s="24" t="s">
        <v>9</v>
      </c>
      <c r="G51" s="24" t="s">
        <v>9</v>
      </c>
      <c r="H51" s="24" t="s">
        <v>9</v>
      </c>
      <c r="I51" s="24" t="s">
        <v>9</v>
      </c>
      <c r="J51" s="195">
        <v>10</v>
      </c>
      <c r="K51" s="13" t="s">
        <v>9</v>
      </c>
      <c r="L51" s="403"/>
      <c r="M51" s="455"/>
    </row>
    <row r="52" spans="1:13" ht="21.75" customHeight="1">
      <c r="A52" s="403"/>
      <c r="B52" s="23"/>
      <c r="C52" s="411"/>
      <c r="D52" s="23">
        <v>2021</v>
      </c>
      <c r="E52" s="24">
        <f>J52</f>
        <v>20</v>
      </c>
      <c r="F52" s="24" t="s">
        <v>9</v>
      </c>
      <c r="G52" s="24" t="s">
        <v>9</v>
      </c>
      <c r="H52" s="24" t="s">
        <v>9</v>
      </c>
      <c r="I52" s="24" t="s">
        <v>9</v>
      </c>
      <c r="J52" s="195">
        <v>20</v>
      </c>
      <c r="K52" s="13" t="s">
        <v>9</v>
      </c>
      <c r="L52" s="403"/>
      <c r="M52" s="455"/>
    </row>
    <row r="53" spans="1:13" ht="23.25" customHeight="1">
      <c r="A53" s="403"/>
      <c r="B53" s="26"/>
      <c r="C53" s="411"/>
      <c r="D53" s="23">
        <v>2022</v>
      </c>
      <c r="E53" s="24">
        <f>J53</f>
        <v>0</v>
      </c>
      <c r="F53" s="24" t="s">
        <v>9</v>
      </c>
      <c r="G53" s="167" t="s">
        <v>9</v>
      </c>
      <c r="H53" s="167" t="s">
        <v>9</v>
      </c>
      <c r="I53" s="167" t="s">
        <v>9</v>
      </c>
      <c r="J53" s="195">
        <v>0</v>
      </c>
      <c r="K53" s="13" t="s">
        <v>9</v>
      </c>
      <c r="L53" s="403"/>
      <c r="M53" s="455"/>
    </row>
    <row r="54" spans="1:13" ht="23.25" customHeight="1">
      <c r="A54" s="404"/>
      <c r="B54" s="169"/>
      <c r="C54" s="413"/>
      <c r="D54" s="166">
        <v>2023</v>
      </c>
      <c r="E54" s="167">
        <v>0</v>
      </c>
      <c r="F54" s="167" t="s">
        <v>9</v>
      </c>
      <c r="G54" s="167" t="s">
        <v>9</v>
      </c>
      <c r="H54" s="167" t="s">
        <v>9</v>
      </c>
      <c r="I54" s="167" t="s">
        <v>9</v>
      </c>
      <c r="J54" s="195">
        <v>0</v>
      </c>
      <c r="K54" s="13"/>
      <c r="L54" s="404"/>
      <c r="M54" s="456"/>
    </row>
    <row r="55" spans="1:13" ht="24.75" customHeight="1">
      <c r="A55" s="402" t="s">
        <v>31</v>
      </c>
      <c r="B55" s="408" t="s">
        <v>69</v>
      </c>
      <c r="C55" s="409"/>
      <c r="D55" s="27">
        <v>2017</v>
      </c>
      <c r="E55" s="24" t="s">
        <v>9</v>
      </c>
      <c r="F55" s="24" t="s">
        <v>9</v>
      </c>
      <c r="G55" s="24" t="s">
        <v>9</v>
      </c>
      <c r="H55" s="24" t="s">
        <v>9</v>
      </c>
      <c r="I55" s="24" t="s">
        <v>9</v>
      </c>
      <c r="J55" s="246" t="s">
        <v>9</v>
      </c>
      <c r="K55" s="27" t="s">
        <v>9</v>
      </c>
      <c r="L55" s="22"/>
      <c r="M55" s="402" t="s">
        <v>68</v>
      </c>
    </row>
    <row r="56" spans="1:13" ht="42.75" customHeight="1">
      <c r="A56" s="403"/>
      <c r="B56" s="410"/>
      <c r="C56" s="411"/>
      <c r="D56" s="27">
        <v>2018</v>
      </c>
      <c r="E56" s="24">
        <v>15</v>
      </c>
      <c r="F56" s="24" t="s">
        <v>9</v>
      </c>
      <c r="G56" s="24">
        <v>15</v>
      </c>
      <c r="H56" s="24" t="s">
        <v>9</v>
      </c>
      <c r="I56" s="24">
        <v>15</v>
      </c>
      <c r="J56" s="195" t="s">
        <v>9</v>
      </c>
      <c r="K56" s="27" t="s">
        <v>9</v>
      </c>
      <c r="L56" s="175" t="s">
        <v>70</v>
      </c>
      <c r="M56" s="403"/>
    </row>
    <row r="57" spans="1:13" ht="24" customHeight="1">
      <c r="A57" s="403"/>
      <c r="B57" s="410"/>
      <c r="C57" s="411"/>
      <c r="D57" s="27">
        <v>2019</v>
      </c>
      <c r="E57" s="24">
        <v>45</v>
      </c>
      <c r="F57" s="24" t="s">
        <v>9</v>
      </c>
      <c r="G57" s="24">
        <v>45</v>
      </c>
      <c r="H57" s="24" t="s">
        <v>9</v>
      </c>
      <c r="I57" s="24">
        <v>45</v>
      </c>
      <c r="J57" s="246" t="s">
        <v>9</v>
      </c>
      <c r="K57" s="27" t="s">
        <v>9</v>
      </c>
      <c r="L57" s="402" t="s">
        <v>17</v>
      </c>
      <c r="M57" s="403"/>
    </row>
    <row r="58" spans="1:13" ht="18.75" customHeight="1">
      <c r="A58" s="403"/>
      <c r="B58" s="410"/>
      <c r="C58" s="411"/>
      <c r="D58" s="27">
        <v>2020</v>
      </c>
      <c r="E58" s="24" t="s">
        <v>9</v>
      </c>
      <c r="F58" s="24" t="s">
        <v>9</v>
      </c>
      <c r="G58" s="24" t="s">
        <v>9</v>
      </c>
      <c r="H58" s="24" t="s">
        <v>9</v>
      </c>
      <c r="I58" s="24" t="s">
        <v>9</v>
      </c>
      <c r="J58" s="246" t="s">
        <v>9</v>
      </c>
      <c r="K58" s="27" t="s">
        <v>9</v>
      </c>
      <c r="L58" s="403"/>
      <c r="M58" s="403"/>
    </row>
    <row r="59" spans="1:13" ht="21" customHeight="1">
      <c r="A59" s="403"/>
      <c r="B59" s="410"/>
      <c r="C59" s="411"/>
      <c r="D59" s="27">
        <v>2021</v>
      </c>
      <c r="E59" s="24" t="s">
        <v>9</v>
      </c>
      <c r="F59" s="24" t="s">
        <v>9</v>
      </c>
      <c r="G59" s="24" t="s">
        <v>9</v>
      </c>
      <c r="H59" s="24" t="s">
        <v>9</v>
      </c>
      <c r="I59" s="24" t="s">
        <v>9</v>
      </c>
      <c r="J59" s="195" t="s">
        <v>9</v>
      </c>
      <c r="K59" s="24" t="s">
        <v>9</v>
      </c>
      <c r="L59" s="403"/>
      <c r="M59" s="403"/>
    </row>
    <row r="60" spans="1:13" ht="22.5" customHeight="1">
      <c r="A60" s="403"/>
      <c r="B60" s="410"/>
      <c r="C60" s="411"/>
      <c r="D60" s="27">
        <v>2022</v>
      </c>
      <c r="E60" s="24" t="s">
        <v>9</v>
      </c>
      <c r="F60" s="167" t="s">
        <v>9</v>
      </c>
      <c r="G60" s="167" t="s">
        <v>9</v>
      </c>
      <c r="H60" s="167" t="s">
        <v>9</v>
      </c>
      <c r="I60" s="167" t="s">
        <v>9</v>
      </c>
      <c r="J60" s="195" t="s">
        <v>9</v>
      </c>
      <c r="K60" s="167" t="s">
        <v>9</v>
      </c>
      <c r="L60" s="403"/>
      <c r="M60" s="403"/>
    </row>
    <row r="61" spans="1:13" ht="22.5" customHeight="1">
      <c r="A61" s="404"/>
      <c r="B61" s="412"/>
      <c r="C61" s="413"/>
      <c r="D61" s="171">
        <v>2023</v>
      </c>
      <c r="E61" s="167" t="s">
        <v>9</v>
      </c>
      <c r="F61" s="167" t="s">
        <v>9</v>
      </c>
      <c r="G61" s="167" t="s">
        <v>9</v>
      </c>
      <c r="H61" s="167" t="s">
        <v>9</v>
      </c>
      <c r="I61" s="167" t="s">
        <v>9</v>
      </c>
      <c r="J61" s="195" t="s">
        <v>9</v>
      </c>
      <c r="K61" s="167" t="s">
        <v>9</v>
      </c>
      <c r="L61" s="404"/>
      <c r="M61" s="404"/>
    </row>
    <row r="62" spans="1:13" ht="22.5" customHeight="1">
      <c r="A62" s="402" t="s">
        <v>33</v>
      </c>
      <c r="B62" s="408" t="s">
        <v>71</v>
      </c>
      <c r="C62" s="409"/>
      <c r="D62" s="23">
        <v>2017</v>
      </c>
      <c r="E62" s="23" t="s">
        <v>9</v>
      </c>
      <c r="F62" s="23" t="s">
        <v>9</v>
      </c>
      <c r="G62" s="24" t="s">
        <v>9</v>
      </c>
      <c r="H62" s="24" t="s">
        <v>9</v>
      </c>
      <c r="I62" s="23" t="s">
        <v>9</v>
      </c>
      <c r="J62" s="57" t="s">
        <v>9</v>
      </c>
      <c r="K62" s="23" t="s">
        <v>9</v>
      </c>
      <c r="L62" s="402" t="s">
        <v>17</v>
      </c>
      <c r="M62" s="402" t="s">
        <v>72</v>
      </c>
    </row>
    <row r="63" spans="1:13" ht="23.25" customHeight="1">
      <c r="A63" s="403"/>
      <c r="B63" s="410"/>
      <c r="C63" s="411"/>
      <c r="D63" s="23">
        <v>2018</v>
      </c>
      <c r="E63" s="23" t="s">
        <v>9</v>
      </c>
      <c r="F63" s="23" t="s">
        <v>9</v>
      </c>
      <c r="G63" s="24" t="s">
        <v>9</v>
      </c>
      <c r="H63" s="24" t="s">
        <v>9</v>
      </c>
      <c r="I63" s="23" t="s">
        <v>9</v>
      </c>
      <c r="J63" s="57" t="s">
        <v>9</v>
      </c>
      <c r="K63" s="23" t="s">
        <v>9</v>
      </c>
      <c r="L63" s="403"/>
      <c r="M63" s="403"/>
    </row>
    <row r="64" spans="1:13" ht="23.25" customHeight="1">
      <c r="A64" s="403"/>
      <c r="B64" s="410"/>
      <c r="C64" s="411"/>
      <c r="D64" s="23">
        <v>2019</v>
      </c>
      <c r="E64" s="23" t="s">
        <v>9</v>
      </c>
      <c r="F64" s="23" t="s">
        <v>9</v>
      </c>
      <c r="G64" s="24" t="s">
        <v>9</v>
      </c>
      <c r="H64" s="24" t="s">
        <v>9</v>
      </c>
      <c r="I64" s="23" t="s">
        <v>9</v>
      </c>
      <c r="J64" s="57" t="s">
        <v>9</v>
      </c>
      <c r="K64" s="23" t="s">
        <v>9</v>
      </c>
      <c r="L64" s="403"/>
      <c r="M64" s="403"/>
    </row>
    <row r="65" spans="1:13" ht="21" customHeight="1">
      <c r="A65" s="403"/>
      <c r="B65" s="410"/>
      <c r="C65" s="411"/>
      <c r="D65" s="23">
        <v>2020</v>
      </c>
      <c r="E65" s="23" t="s">
        <v>9</v>
      </c>
      <c r="F65" s="23" t="s">
        <v>9</v>
      </c>
      <c r="G65" s="24" t="s">
        <v>9</v>
      </c>
      <c r="H65" s="24" t="s">
        <v>9</v>
      </c>
      <c r="I65" s="23" t="s">
        <v>9</v>
      </c>
      <c r="J65" s="57" t="s">
        <v>9</v>
      </c>
      <c r="K65" s="23" t="s">
        <v>9</v>
      </c>
      <c r="L65" s="403"/>
      <c r="M65" s="403"/>
    </row>
    <row r="66" spans="1:13" ht="21" customHeight="1">
      <c r="A66" s="403"/>
      <c r="B66" s="410"/>
      <c r="C66" s="411"/>
      <c r="D66" s="23">
        <v>2021</v>
      </c>
      <c r="E66" s="23" t="s">
        <v>9</v>
      </c>
      <c r="F66" s="23" t="s">
        <v>9</v>
      </c>
      <c r="G66" s="24" t="s">
        <v>9</v>
      </c>
      <c r="H66" s="24" t="s">
        <v>9</v>
      </c>
      <c r="I66" s="23" t="s">
        <v>9</v>
      </c>
      <c r="J66" s="57" t="s">
        <v>9</v>
      </c>
      <c r="K66" s="23" t="s">
        <v>9</v>
      </c>
      <c r="L66" s="403"/>
      <c r="M66" s="403"/>
    </row>
    <row r="67" spans="1:13" ht="21.75" customHeight="1">
      <c r="A67" s="403"/>
      <c r="B67" s="410"/>
      <c r="C67" s="411"/>
      <c r="D67" s="23">
        <v>2022</v>
      </c>
      <c r="E67" s="23" t="s">
        <v>9</v>
      </c>
      <c r="F67" s="166" t="s">
        <v>9</v>
      </c>
      <c r="G67" s="166" t="s">
        <v>9</v>
      </c>
      <c r="H67" s="166" t="s">
        <v>9</v>
      </c>
      <c r="I67" s="166" t="s">
        <v>9</v>
      </c>
      <c r="J67" s="57" t="s">
        <v>9</v>
      </c>
      <c r="K67" s="166" t="s">
        <v>9</v>
      </c>
      <c r="L67" s="403"/>
      <c r="M67" s="403"/>
    </row>
    <row r="68" spans="1:13" ht="21.75" customHeight="1">
      <c r="A68" s="404"/>
      <c r="B68" s="412"/>
      <c r="C68" s="413"/>
      <c r="D68" s="166">
        <v>2023</v>
      </c>
      <c r="E68" s="166" t="s">
        <v>9</v>
      </c>
      <c r="F68" s="166" t="s">
        <v>9</v>
      </c>
      <c r="G68" s="166" t="s">
        <v>9</v>
      </c>
      <c r="H68" s="166" t="s">
        <v>9</v>
      </c>
      <c r="I68" s="166" t="s">
        <v>9</v>
      </c>
      <c r="J68" s="57" t="s">
        <v>9</v>
      </c>
      <c r="K68" s="166" t="s">
        <v>9</v>
      </c>
      <c r="L68" s="404"/>
      <c r="M68" s="404"/>
    </row>
    <row r="69" spans="1:13" ht="19.5" customHeight="1">
      <c r="A69" s="402" t="s">
        <v>35</v>
      </c>
      <c r="B69" s="408" t="s">
        <v>73</v>
      </c>
      <c r="C69" s="409"/>
      <c r="D69" s="23">
        <v>2017</v>
      </c>
      <c r="E69" s="23" t="s">
        <v>9</v>
      </c>
      <c r="F69" s="23" t="s">
        <v>9</v>
      </c>
      <c r="G69" s="24" t="s">
        <v>9</v>
      </c>
      <c r="H69" s="24" t="s">
        <v>9</v>
      </c>
      <c r="I69" s="23" t="s">
        <v>9</v>
      </c>
      <c r="J69" s="57" t="s">
        <v>9</v>
      </c>
      <c r="K69" s="23" t="s">
        <v>9</v>
      </c>
      <c r="L69" s="402" t="s">
        <v>17</v>
      </c>
      <c r="M69" s="402" t="s">
        <v>74</v>
      </c>
    </row>
    <row r="70" spans="1:13" ht="24" customHeight="1">
      <c r="A70" s="403"/>
      <c r="B70" s="410"/>
      <c r="C70" s="411"/>
      <c r="D70" s="23">
        <v>2018</v>
      </c>
      <c r="E70" s="23" t="s">
        <v>9</v>
      </c>
      <c r="F70" s="23" t="s">
        <v>9</v>
      </c>
      <c r="G70" s="24" t="s">
        <v>9</v>
      </c>
      <c r="H70" s="24" t="s">
        <v>9</v>
      </c>
      <c r="I70" s="23" t="s">
        <v>9</v>
      </c>
      <c r="J70" s="57" t="s">
        <v>9</v>
      </c>
      <c r="K70" s="23" t="s">
        <v>9</v>
      </c>
      <c r="L70" s="403"/>
      <c r="M70" s="403"/>
    </row>
    <row r="71" spans="1:13" ht="18.75" customHeight="1">
      <c r="A71" s="403"/>
      <c r="B71" s="410"/>
      <c r="C71" s="411"/>
      <c r="D71" s="23">
        <v>2019</v>
      </c>
      <c r="E71" s="23" t="s">
        <v>9</v>
      </c>
      <c r="F71" s="23" t="s">
        <v>9</v>
      </c>
      <c r="G71" s="24" t="s">
        <v>9</v>
      </c>
      <c r="H71" s="24" t="s">
        <v>9</v>
      </c>
      <c r="I71" s="23" t="s">
        <v>9</v>
      </c>
      <c r="J71" s="57" t="s">
        <v>9</v>
      </c>
      <c r="K71" s="23" t="s">
        <v>9</v>
      </c>
      <c r="L71" s="403"/>
      <c r="M71" s="403"/>
    </row>
    <row r="72" spans="1:13" ht="18.75" customHeight="1">
      <c r="A72" s="403"/>
      <c r="B72" s="410"/>
      <c r="C72" s="411"/>
      <c r="D72" s="23">
        <v>2020</v>
      </c>
      <c r="E72" s="23" t="s">
        <v>9</v>
      </c>
      <c r="F72" s="23" t="s">
        <v>9</v>
      </c>
      <c r="G72" s="24" t="s">
        <v>9</v>
      </c>
      <c r="H72" s="24" t="s">
        <v>9</v>
      </c>
      <c r="I72" s="23" t="s">
        <v>9</v>
      </c>
      <c r="J72" s="57" t="s">
        <v>9</v>
      </c>
      <c r="K72" s="23" t="s">
        <v>9</v>
      </c>
      <c r="L72" s="403"/>
      <c r="M72" s="403"/>
    </row>
    <row r="73" spans="1:13" ht="21.75" customHeight="1">
      <c r="A73" s="403"/>
      <c r="B73" s="410"/>
      <c r="C73" s="411"/>
      <c r="D73" s="23">
        <v>2021</v>
      </c>
      <c r="E73" s="23" t="s">
        <v>9</v>
      </c>
      <c r="F73" s="23" t="s">
        <v>9</v>
      </c>
      <c r="G73" s="24" t="s">
        <v>9</v>
      </c>
      <c r="H73" s="24" t="s">
        <v>9</v>
      </c>
      <c r="I73" s="23" t="s">
        <v>9</v>
      </c>
      <c r="J73" s="57" t="s">
        <v>9</v>
      </c>
      <c r="K73" s="23" t="s">
        <v>9</v>
      </c>
      <c r="L73" s="403"/>
      <c r="M73" s="403"/>
    </row>
    <row r="74" spans="1:13" ht="20.25" customHeight="1">
      <c r="A74" s="403"/>
      <c r="B74" s="410"/>
      <c r="C74" s="411"/>
      <c r="D74" s="23">
        <v>2022</v>
      </c>
      <c r="E74" s="23" t="s">
        <v>9</v>
      </c>
      <c r="F74" s="166" t="s">
        <v>9</v>
      </c>
      <c r="G74" s="166" t="s">
        <v>9</v>
      </c>
      <c r="H74" s="166" t="s">
        <v>9</v>
      </c>
      <c r="I74" s="166" t="s">
        <v>9</v>
      </c>
      <c r="J74" s="57" t="s">
        <v>9</v>
      </c>
      <c r="K74" s="166" t="s">
        <v>9</v>
      </c>
      <c r="L74" s="403"/>
      <c r="M74" s="403"/>
    </row>
    <row r="75" spans="1:13" ht="20.25" customHeight="1">
      <c r="A75" s="404"/>
      <c r="B75" s="412"/>
      <c r="C75" s="413"/>
      <c r="D75" s="166">
        <v>2023</v>
      </c>
      <c r="E75" s="166" t="s">
        <v>9</v>
      </c>
      <c r="F75" s="166" t="s">
        <v>9</v>
      </c>
      <c r="G75" s="166" t="s">
        <v>9</v>
      </c>
      <c r="H75" s="166" t="s">
        <v>9</v>
      </c>
      <c r="I75" s="166" t="s">
        <v>9</v>
      </c>
      <c r="J75" s="57" t="s">
        <v>9</v>
      </c>
      <c r="K75" s="166" t="s">
        <v>9</v>
      </c>
      <c r="L75" s="404"/>
      <c r="M75" s="404"/>
    </row>
    <row r="76" spans="1:13" ht="19.5" customHeight="1">
      <c r="A76" s="402" t="s">
        <v>39</v>
      </c>
      <c r="B76" s="408" t="s">
        <v>75</v>
      </c>
      <c r="C76" s="409"/>
      <c r="D76" s="417">
        <v>2017</v>
      </c>
      <c r="E76" s="417" t="s">
        <v>9</v>
      </c>
      <c r="F76" s="417" t="s">
        <v>9</v>
      </c>
      <c r="G76" s="429" t="s">
        <v>9</v>
      </c>
      <c r="H76" s="429" t="s">
        <v>9</v>
      </c>
      <c r="I76" s="417" t="s">
        <v>9</v>
      </c>
      <c r="J76" s="457" t="s">
        <v>9</v>
      </c>
      <c r="K76" s="417" t="s">
        <v>9</v>
      </c>
      <c r="L76" s="402" t="s">
        <v>17</v>
      </c>
      <c r="M76" s="402" t="s">
        <v>76</v>
      </c>
    </row>
    <row r="77" spans="1:13" ht="7.5" customHeight="1">
      <c r="A77" s="403"/>
      <c r="B77" s="410"/>
      <c r="C77" s="411"/>
      <c r="D77" s="417"/>
      <c r="E77" s="417"/>
      <c r="F77" s="417"/>
      <c r="G77" s="429"/>
      <c r="H77" s="429"/>
      <c r="I77" s="417"/>
      <c r="J77" s="457"/>
      <c r="K77" s="417"/>
      <c r="L77" s="403"/>
      <c r="M77" s="403"/>
    </row>
    <row r="78" spans="1:13" ht="30" customHeight="1">
      <c r="A78" s="403"/>
      <c r="B78" s="410"/>
      <c r="C78" s="411"/>
      <c r="D78" s="23">
        <v>2018</v>
      </c>
      <c r="E78" s="23" t="s">
        <v>9</v>
      </c>
      <c r="F78" s="23" t="s">
        <v>9</v>
      </c>
      <c r="G78" s="24" t="s">
        <v>9</v>
      </c>
      <c r="H78" s="24" t="s">
        <v>9</v>
      </c>
      <c r="I78" s="23" t="s">
        <v>9</v>
      </c>
      <c r="J78" s="57" t="s">
        <v>9</v>
      </c>
      <c r="K78" s="23" t="s">
        <v>9</v>
      </c>
      <c r="L78" s="403"/>
      <c r="M78" s="403"/>
    </row>
    <row r="79" spans="1:13" ht="25.5" customHeight="1">
      <c r="A79" s="403"/>
      <c r="B79" s="410"/>
      <c r="C79" s="411"/>
      <c r="D79" s="23">
        <v>2019</v>
      </c>
      <c r="E79" s="23" t="s">
        <v>9</v>
      </c>
      <c r="F79" s="23" t="s">
        <v>9</v>
      </c>
      <c r="G79" s="24" t="s">
        <v>9</v>
      </c>
      <c r="H79" s="24" t="s">
        <v>9</v>
      </c>
      <c r="I79" s="23" t="s">
        <v>9</v>
      </c>
      <c r="J79" s="57" t="s">
        <v>9</v>
      </c>
      <c r="K79" s="23" t="s">
        <v>9</v>
      </c>
      <c r="L79" s="403"/>
      <c r="M79" s="403"/>
    </row>
    <row r="80" spans="1:13" ht="25.5" customHeight="1">
      <c r="A80" s="403"/>
      <c r="B80" s="410"/>
      <c r="C80" s="411"/>
      <c r="D80" s="23">
        <v>2020</v>
      </c>
      <c r="E80" s="23" t="s">
        <v>9</v>
      </c>
      <c r="F80" s="23" t="s">
        <v>9</v>
      </c>
      <c r="G80" s="24" t="s">
        <v>9</v>
      </c>
      <c r="H80" s="24" t="s">
        <v>9</v>
      </c>
      <c r="I80" s="23" t="s">
        <v>9</v>
      </c>
      <c r="J80" s="57" t="s">
        <v>9</v>
      </c>
      <c r="K80" s="23" t="s">
        <v>9</v>
      </c>
      <c r="L80" s="403"/>
      <c r="M80" s="403"/>
    </row>
    <row r="81" spans="1:13" ht="25.5" customHeight="1">
      <c r="A81" s="403"/>
      <c r="B81" s="410"/>
      <c r="C81" s="411"/>
      <c r="D81" s="13">
        <v>2021</v>
      </c>
      <c r="E81" s="13" t="s">
        <v>9</v>
      </c>
      <c r="F81" s="13" t="s">
        <v>9</v>
      </c>
      <c r="G81" s="13" t="s">
        <v>9</v>
      </c>
      <c r="H81" s="13" t="s">
        <v>9</v>
      </c>
      <c r="I81" s="13" t="s">
        <v>9</v>
      </c>
      <c r="J81" s="247" t="s">
        <v>9</v>
      </c>
      <c r="K81" s="13" t="s">
        <v>9</v>
      </c>
      <c r="L81" s="403"/>
      <c r="M81" s="403"/>
    </row>
    <row r="82" spans="1:13" ht="25.5" customHeight="1">
      <c r="A82" s="403"/>
      <c r="B82" s="410"/>
      <c r="C82" s="411"/>
      <c r="D82" s="13">
        <v>2022</v>
      </c>
      <c r="E82" s="13" t="s">
        <v>9</v>
      </c>
      <c r="F82" s="13" t="s">
        <v>9</v>
      </c>
      <c r="G82" s="13" t="s">
        <v>9</v>
      </c>
      <c r="H82" s="13" t="s">
        <v>9</v>
      </c>
      <c r="I82" s="13" t="s">
        <v>9</v>
      </c>
      <c r="J82" s="247" t="s">
        <v>9</v>
      </c>
      <c r="K82" s="13" t="s">
        <v>9</v>
      </c>
      <c r="L82" s="403"/>
      <c r="M82" s="403"/>
    </row>
    <row r="83" spans="1:13" ht="25.5" customHeight="1">
      <c r="A83" s="404"/>
      <c r="B83" s="412"/>
      <c r="C83" s="413"/>
      <c r="D83" s="13">
        <v>2023</v>
      </c>
      <c r="E83" s="13" t="s">
        <v>9</v>
      </c>
      <c r="F83" s="13" t="s">
        <v>9</v>
      </c>
      <c r="G83" s="13" t="s">
        <v>9</v>
      </c>
      <c r="H83" s="13" t="s">
        <v>9</v>
      </c>
      <c r="I83" s="13" t="s">
        <v>9</v>
      </c>
      <c r="J83" s="247" t="s">
        <v>9</v>
      </c>
      <c r="K83" s="13" t="s">
        <v>9</v>
      </c>
      <c r="L83" s="404"/>
      <c r="M83" s="404"/>
    </row>
    <row r="84" spans="1:13" ht="26.25" customHeight="1">
      <c r="A84" s="402" t="s">
        <v>79</v>
      </c>
      <c r="B84" s="23"/>
      <c r="C84" s="409" t="s">
        <v>77</v>
      </c>
      <c r="D84" s="23">
        <v>2017</v>
      </c>
      <c r="E84" s="23" t="s">
        <v>9</v>
      </c>
      <c r="F84" s="23" t="s">
        <v>9</v>
      </c>
      <c r="G84" s="24" t="s">
        <v>9</v>
      </c>
      <c r="H84" s="24" t="s">
        <v>9</v>
      </c>
      <c r="I84" s="23" t="s">
        <v>9</v>
      </c>
      <c r="J84" s="57" t="s">
        <v>9</v>
      </c>
      <c r="K84" s="23" t="s">
        <v>9</v>
      </c>
      <c r="L84" s="402" t="s">
        <v>17</v>
      </c>
      <c r="M84" s="402" t="s">
        <v>78</v>
      </c>
    </row>
    <row r="85" spans="1:13" ht="24.75" customHeight="1">
      <c r="A85" s="403"/>
      <c r="B85" s="23"/>
      <c r="C85" s="411"/>
      <c r="D85" s="23">
        <v>2018</v>
      </c>
      <c r="E85" s="23" t="s">
        <v>9</v>
      </c>
      <c r="F85" s="23" t="s">
        <v>9</v>
      </c>
      <c r="G85" s="24" t="s">
        <v>9</v>
      </c>
      <c r="H85" s="24" t="s">
        <v>9</v>
      </c>
      <c r="I85" s="23" t="s">
        <v>9</v>
      </c>
      <c r="J85" s="57" t="s">
        <v>9</v>
      </c>
      <c r="K85" s="23" t="s">
        <v>9</v>
      </c>
      <c r="L85" s="403"/>
      <c r="M85" s="403"/>
    </row>
    <row r="86" spans="1:13" ht="27" customHeight="1">
      <c r="A86" s="403"/>
      <c r="B86" s="23"/>
      <c r="C86" s="411"/>
      <c r="D86" s="23">
        <v>2019</v>
      </c>
      <c r="E86" s="23" t="s">
        <v>9</v>
      </c>
      <c r="F86" s="23" t="s">
        <v>9</v>
      </c>
      <c r="G86" s="24" t="s">
        <v>9</v>
      </c>
      <c r="H86" s="24" t="s">
        <v>9</v>
      </c>
      <c r="I86" s="23" t="s">
        <v>9</v>
      </c>
      <c r="J86" s="57" t="s">
        <v>9</v>
      </c>
      <c r="K86" s="23" t="s">
        <v>9</v>
      </c>
      <c r="L86" s="403"/>
      <c r="M86" s="403"/>
    </row>
    <row r="87" spans="1:13" ht="27" customHeight="1">
      <c r="A87" s="403"/>
      <c r="B87" s="25"/>
      <c r="C87" s="411"/>
      <c r="D87" s="25">
        <v>2020</v>
      </c>
      <c r="E87" s="150">
        <f>J87</f>
        <v>5</v>
      </c>
      <c r="F87" s="6" t="s">
        <v>9</v>
      </c>
      <c r="G87" s="6" t="s">
        <v>9</v>
      </c>
      <c r="H87" s="6" t="s">
        <v>9</v>
      </c>
      <c r="I87" s="6" t="s">
        <v>9</v>
      </c>
      <c r="J87" s="204">
        <v>5</v>
      </c>
      <c r="K87" s="25" t="s">
        <v>9</v>
      </c>
      <c r="L87" s="403"/>
      <c r="M87" s="403"/>
    </row>
    <row r="88" spans="1:13" ht="27" customHeight="1">
      <c r="A88" s="403"/>
      <c r="B88" s="25"/>
      <c r="C88" s="411"/>
      <c r="D88" s="13">
        <v>2021</v>
      </c>
      <c r="E88" s="36">
        <f>J88</f>
        <v>5</v>
      </c>
      <c r="F88" s="36" t="s">
        <v>9</v>
      </c>
      <c r="G88" s="36" t="s">
        <v>9</v>
      </c>
      <c r="H88" s="36" t="s">
        <v>9</v>
      </c>
      <c r="I88" s="36" t="s">
        <v>9</v>
      </c>
      <c r="J88" s="248">
        <v>5</v>
      </c>
      <c r="K88" s="13" t="s">
        <v>9</v>
      </c>
      <c r="L88" s="403"/>
      <c r="M88" s="403"/>
    </row>
    <row r="89" spans="1:13" ht="27" customHeight="1">
      <c r="A89" s="403"/>
      <c r="B89" s="26"/>
      <c r="C89" s="411"/>
      <c r="D89" s="13">
        <v>2022</v>
      </c>
      <c r="E89" s="36">
        <f>J89</f>
        <v>0</v>
      </c>
      <c r="F89" s="36" t="s">
        <v>9</v>
      </c>
      <c r="G89" s="36" t="s">
        <v>9</v>
      </c>
      <c r="H89" s="36" t="s">
        <v>9</v>
      </c>
      <c r="I89" s="36" t="s">
        <v>9</v>
      </c>
      <c r="J89" s="248">
        <v>0</v>
      </c>
      <c r="K89" s="13" t="s">
        <v>9</v>
      </c>
      <c r="L89" s="403"/>
      <c r="M89" s="403"/>
    </row>
    <row r="90" spans="1:13" ht="27" customHeight="1">
      <c r="A90" s="404"/>
      <c r="B90" s="169"/>
      <c r="C90" s="413"/>
      <c r="D90" s="13">
        <v>2023</v>
      </c>
      <c r="E90" s="36">
        <v>0</v>
      </c>
      <c r="F90" s="36" t="s">
        <v>9</v>
      </c>
      <c r="G90" s="36" t="s">
        <v>9</v>
      </c>
      <c r="H90" s="36" t="s">
        <v>9</v>
      </c>
      <c r="I90" s="36" t="s">
        <v>9</v>
      </c>
      <c r="J90" s="248">
        <v>0</v>
      </c>
      <c r="K90" s="13" t="s">
        <v>9</v>
      </c>
      <c r="L90" s="404"/>
      <c r="M90" s="404"/>
    </row>
    <row r="91" spans="1:13" ht="22.5" customHeight="1">
      <c r="A91" s="402" t="s">
        <v>81</v>
      </c>
      <c r="B91" s="408" t="s">
        <v>127</v>
      </c>
      <c r="C91" s="409"/>
      <c r="D91" s="23">
        <v>2017</v>
      </c>
      <c r="E91" s="23" t="s">
        <v>9</v>
      </c>
      <c r="F91" s="23" t="s">
        <v>9</v>
      </c>
      <c r="G91" s="24" t="s">
        <v>9</v>
      </c>
      <c r="H91" s="24" t="s">
        <v>9</v>
      </c>
      <c r="I91" s="23" t="s">
        <v>9</v>
      </c>
      <c r="J91" s="57" t="s">
        <v>9</v>
      </c>
      <c r="K91" s="23" t="s">
        <v>9</v>
      </c>
      <c r="L91" s="402" t="s">
        <v>80</v>
      </c>
      <c r="M91" s="402" t="s">
        <v>183</v>
      </c>
    </row>
    <row r="92" spans="1:13" ht="24" customHeight="1">
      <c r="A92" s="403"/>
      <c r="B92" s="410"/>
      <c r="C92" s="411"/>
      <c r="D92" s="23">
        <v>2018</v>
      </c>
      <c r="E92" s="23" t="s">
        <v>9</v>
      </c>
      <c r="F92" s="23" t="s">
        <v>9</v>
      </c>
      <c r="G92" s="24" t="s">
        <v>9</v>
      </c>
      <c r="H92" s="24" t="s">
        <v>9</v>
      </c>
      <c r="I92" s="23" t="s">
        <v>9</v>
      </c>
      <c r="J92" s="57" t="s">
        <v>9</v>
      </c>
      <c r="K92" s="23" t="s">
        <v>9</v>
      </c>
      <c r="L92" s="403"/>
      <c r="M92" s="403"/>
    </row>
    <row r="93" spans="1:13" ht="24.75" customHeight="1">
      <c r="A93" s="403"/>
      <c r="B93" s="410"/>
      <c r="C93" s="411"/>
      <c r="D93" s="23">
        <v>2019</v>
      </c>
      <c r="E93" s="23" t="s">
        <v>9</v>
      </c>
      <c r="F93" s="23" t="s">
        <v>9</v>
      </c>
      <c r="G93" s="24" t="s">
        <v>9</v>
      </c>
      <c r="H93" s="24" t="s">
        <v>9</v>
      </c>
      <c r="I93" s="23" t="s">
        <v>9</v>
      </c>
      <c r="J93" s="57" t="s">
        <v>9</v>
      </c>
      <c r="K93" s="23" t="s">
        <v>9</v>
      </c>
      <c r="L93" s="403"/>
      <c r="M93" s="403"/>
    </row>
    <row r="94" spans="1:13" ht="23.25" customHeight="1">
      <c r="A94" s="403"/>
      <c r="B94" s="410"/>
      <c r="C94" s="411"/>
      <c r="D94" s="23">
        <v>2020</v>
      </c>
      <c r="E94" s="23" t="s">
        <v>9</v>
      </c>
      <c r="F94" s="23" t="s">
        <v>9</v>
      </c>
      <c r="G94" s="24" t="s">
        <v>9</v>
      </c>
      <c r="H94" s="24" t="s">
        <v>9</v>
      </c>
      <c r="I94" s="23" t="s">
        <v>9</v>
      </c>
      <c r="J94" s="57" t="s">
        <v>9</v>
      </c>
      <c r="K94" s="23" t="s">
        <v>9</v>
      </c>
      <c r="L94" s="403"/>
      <c r="M94" s="403"/>
    </row>
    <row r="95" spans="1:13" ht="25.5" customHeight="1">
      <c r="A95" s="403"/>
      <c r="B95" s="410"/>
      <c r="C95" s="411"/>
      <c r="D95" s="23">
        <v>2021</v>
      </c>
      <c r="E95" s="23" t="s">
        <v>9</v>
      </c>
      <c r="F95" s="23" t="s">
        <v>9</v>
      </c>
      <c r="G95" s="23" t="s">
        <v>9</v>
      </c>
      <c r="H95" s="23" t="s">
        <v>9</v>
      </c>
      <c r="I95" s="23" t="s">
        <v>9</v>
      </c>
      <c r="J95" s="57" t="s">
        <v>9</v>
      </c>
      <c r="K95" s="23" t="s">
        <v>9</v>
      </c>
      <c r="L95" s="403"/>
      <c r="M95" s="403"/>
    </row>
    <row r="96" spans="1:13" ht="23.25" customHeight="1">
      <c r="A96" s="403"/>
      <c r="B96" s="410"/>
      <c r="C96" s="411"/>
      <c r="D96" s="23">
        <v>2022</v>
      </c>
      <c r="E96" s="23" t="s">
        <v>9</v>
      </c>
      <c r="F96" s="23" t="s">
        <v>9</v>
      </c>
      <c r="G96" s="23" t="s">
        <v>9</v>
      </c>
      <c r="H96" s="23" t="s">
        <v>9</v>
      </c>
      <c r="I96" s="23" t="s">
        <v>9</v>
      </c>
      <c r="J96" s="57" t="s">
        <v>9</v>
      </c>
      <c r="K96" s="23" t="s">
        <v>9</v>
      </c>
      <c r="L96" s="403"/>
      <c r="M96" s="403"/>
    </row>
    <row r="97" spans="1:13" ht="23.25" customHeight="1">
      <c r="A97" s="404"/>
      <c r="B97" s="412"/>
      <c r="C97" s="413"/>
      <c r="D97" s="166">
        <v>2023</v>
      </c>
      <c r="E97" s="166" t="s">
        <v>9</v>
      </c>
      <c r="F97" s="166" t="s">
        <v>9</v>
      </c>
      <c r="G97" s="166" t="s">
        <v>9</v>
      </c>
      <c r="H97" s="166" t="s">
        <v>9</v>
      </c>
      <c r="I97" s="166" t="s">
        <v>9</v>
      </c>
      <c r="J97" s="57" t="s">
        <v>9</v>
      </c>
      <c r="K97" s="166" t="s">
        <v>9</v>
      </c>
      <c r="L97" s="404"/>
      <c r="M97" s="404"/>
    </row>
    <row r="98" spans="1:13" ht="27.75" customHeight="1">
      <c r="A98" s="402" t="s">
        <v>84</v>
      </c>
      <c r="B98" s="23"/>
      <c r="C98" s="409" t="s">
        <v>82</v>
      </c>
      <c r="D98" s="23">
        <v>2017</v>
      </c>
      <c r="E98" s="23" t="s">
        <v>9</v>
      </c>
      <c r="F98" s="23" t="s">
        <v>9</v>
      </c>
      <c r="G98" s="24" t="s">
        <v>9</v>
      </c>
      <c r="H98" s="24" t="s">
        <v>9</v>
      </c>
      <c r="I98" s="23" t="s">
        <v>9</v>
      </c>
      <c r="J98" s="57" t="s">
        <v>9</v>
      </c>
      <c r="K98" s="23" t="s">
        <v>9</v>
      </c>
      <c r="L98" s="402" t="s">
        <v>83</v>
      </c>
      <c r="M98" s="402" t="s">
        <v>128</v>
      </c>
    </row>
    <row r="99" spans="1:13" ht="30" customHeight="1">
      <c r="A99" s="403"/>
      <c r="B99" s="23"/>
      <c r="C99" s="411"/>
      <c r="D99" s="23">
        <v>2018</v>
      </c>
      <c r="E99" s="23" t="s">
        <v>9</v>
      </c>
      <c r="F99" s="23" t="s">
        <v>9</v>
      </c>
      <c r="G99" s="24" t="s">
        <v>9</v>
      </c>
      <c r="H99" s="24" t="s">
        <v>9</v>
      </c>
      <c r="I99" s="23" t="s">
        <v>9</v>
      </c>
      <c r="J99" s="57" t="s">
        <v>9</v>
      </c>
      <c r="K99" s="23" t="s">
        <v>9</v>
      </c>
      <c r="L99" s="403"/>
      <c r="M99" s="403"/>
    </row>
    <row r="100" spans="1:13" ht="29.25" customHeight="1">
      <c r="A100" s="403"/>
      <c r="B100" s="23"/>
      <c r="C100" s="411"/>
      <c r="D100" s="23">
        <v>2019</v>
      </c>
      <c r="E100" s="23" t="s">
        <v>9</v>
      </c>
      <c r="F100" s="23" t="s">
        <v>9</v>
      </c>
      <c r="G100" s="24" t="s">
        <v>9</v>
      </c>
      <c r="H100" s="24" t="s">
        <v>9</v>
      </c>
      <c r="I100" s="23" t="s">
        <v>9</v>
      </c>
      <c r="J100" s="57" t="s">
        <v>9</v>
      </c>
      <c r="K100" s="23" t="s">
        <v>9</v>
      </c>
      <c r="L100" s="403"/>
      <c r="M100" s="403"/>
    </row>
    <row r="101" spans="1:13" ht="30" customHeight="1">
      <c r="A101" s="403"/>
      <c r="B101" s="25"/>
      <c r="C101" s="411"/>
      <c r="D101" s="25">
        <v>2020</v>
      </c>
      <c r="E101" s="25" t="s">
        <v>9</v>
      </c>
      <c r="F101" s="25" t="s">
        <v>9</v>
      </c>
      <c r="G101" s="6" t="s">
        <v>9</v>
      </c>
      <c r="H101" s="6" t="s">
        <v>9</v>
      </c>
      <c r="I101" s="25" t="s">
        <v>9</v>
      </c>
      <c r="J101" s="249" t="s">
        <v>9</v>
      </c>
      <c r="K101" s="25" t="s">
        <v>9</v>
      </c>
      <c r="L101" s="403"/>
      <c r="M101" s="403"/>
    </row>
    <row r="102" spans="1:13" ht="27" customHeight="1">
      <c r="A102" s="403"/>
      <c r="B102" s="26"/>
      <c r="C102" s="411"/>
      <c r="D102" s="25">
        <v>2022</v>
      </c>
      <c r="E102" s="25" t="s">
        <v>9</v>
      </c>
      <c r="F102" s="168" t="s">
        <v>9</v>
      </c>
      <c r="G102" s="168" t="s">
        <v>9</v>
      </c>
      <c r="H102" s="168" t="s">
        <v>9</v>
      </c>
      <c r="I102" s="168" t="s">
        <v>9</v>
      </c>
      <c r="J102" s="249" t="s">
        <v>9</v>
      </c>
      <c r="K102" s="168" t="s">
        <v>9</v>
      </c>
      <c r="L102" s="403"/>
      <c r="M102" s="403"/>
    </row>
    <row r="103" spans="1:13" ht="27" customHeight="1">
      <c r="A103" s="404"/>
      <c r="B103" s="169"/>
      <c r="C103" s="413"/>
      <c r="D103" s="168">
        <v>2023</v>
      </c>
      <c r="E103" s="168" t="s">
        <v>9</v>
      </c>
      <c r="F103" s="168" t="s">
        <v>9</v>
      </c>
      <c r="G103" s="168" t="s">
        <v>9</v>
      </c>
      <c r="H103" s="168" t="s">
        <v>9</v>
      </c>
      <c r="I103" s="168" t="s">
        <v>9</v>
      </c>
      <c r="J103" s="249" t="s">
        <v>9</v>
      </c>
      <c r="K103" s="168" t="s">
        <v>9</v>
      </c>
      <c r="L103" s="404"/>
      <c r="M103" s="404"/>
    </row>
    <row r="104" spans="1:13" ht="21.75" customHeight="1">
      <c r="A104" s="402" t="s">
        <v>87</v>
      </c>
      <c r="B104" s="408" t="s">
        <v>85</v>
      </c>
      <c r="C104" s="409"/>
      <c r="D104" s="23">
        <v>2017</v>
      </c>
      <c r="E104" s="24">
        <f>J104</f>
        <v>3</v>
      </c>
      <c r="F104" s="24" t="s">
        <v>9</v>
      </c>
      <c r="G104" s="24" t="s">
        <v>9</v>
      </c>
      <c r="H104" s="24" t="s">
        <v>9</v>
      </c>
      <c r="I104" s="24" t="s">
        <v>9</v>
      </c>
      <c r="J104" s="195">
        <v>3</v>
      </c>
      <c r="K104" s="23" t="s">
        <v>9</v>
      </c>
      <c r="L104" s="402" t="s">
        <v>17</v>
      </c>
      <c r="M104" s="402" t="s">
        <v>86</v>
      </c>
    </row>
    <row r="105" spans="1:13" ht="21.75" customHeight="1">
      <c r="A105" s="403"/>
      <c r="B105" s="410"/>
      <c r="C105" s="411"/>
      <c r="D105" s="23">
        <v>2018</v>
      </c>
      <c r="E105" s="24">
        <v>8.6</v>
      </c>
      <c r="F105" s="24" t="s">
        <v>9</v>
      </c>
      <c r="G105" s="24" t="s">
        <v>9</v>
      </c>
      <c r="H105" s="24" t="s">
        <v>9</v>
      </c>
      <c r="I105" s="24" t="s">
        <v>9</v>
      </c>
      <c r="J105" s="195">
        <v>8.6</v>
      </c>
      <c r="K105" s="23" t="s">
        <v>9</v>
      </c>
      <c r="L105" s="403"/>
      <c r="M105" s="403"/>
    </row>
    <row r="106" spans="1:13" ht="23.25" customHeight="1">
      <c r="A106" s="403"/>
      <c r="B106" s="410"/>
      <c r="C106" s="411"/>
      <c r="D106" s="23">
        <v>2019</v>
      </c>
      <c r="E106" s="24">
        <v>10</v>
      </c>
      <c r="F106" s="24" t="s">
        <v>9</v>
      </c>
      <c r="G106" s="24" t="s">
        <v>9</v>
      </c>
      <c r="H106" s="24" t="s">
        <v>9</v>
      </c>
      <c r="I106" s="24" t="s">
        <v>9</v>
      </c>
      <c r="J106" s="195">
        <v>10</v>
      </c>
      <c r="K106" s="23" t="s">
        <v>9</v>
      </c>
      <c r="L106" s="403"/>
      <c r="M106" s="403"/>
    </row>
    <row r="107" spans="1:13" ht="21.75" customHeight="1">
      <c r="A107" s="403"/>
      <c r="B107" s="410"/>
      <c r="C107" s="411"/>
      <c r="D107" s="23">
        <v>2020</v>
      </c>
      <c r="E107" s="149">
        <f>J107</f>
        <v>0</v>
      </c>
      <c r="F107" s="24" t="s">
        <v>9</v>
      </c>
      <c r="G107" s="24" t="s">
        <v>9</v>
      </c>
      <c r="H107" s="24" t="s">
        <v>9</v>
      </c>
      <c r="I107" s="24" t="s">
        <v>9</v>
      </c>
      <c r="J107" s="195">
        <v>0</v>
      </c>
      <c r="K107" s="23" t="s">
        <v>9</v>
      </c>
      <c r="L107" s="403"/>
      <c r="M107" s="403"/>
    </row>
    <row r="108" spans="1:13" ht="21" customHeight="1">
      <c r="A108" s="403"/>
      <c r="B108" s="410"/>
      <c r="C108" s="411"/>
      <c r="D108" s="23">
        <v>2021</v>
      </c>
      <c r="E108" s="24">
        <f>J108</f>
        <v>5</v>
      </c>
      <c r="F108" s="24" t="s">
        <v>9</v>
      </c>
      <c r="G108" s="24" t="s">
        <v>9</v>
      </c>
      <c r="H108" s="24" t="s">
        <v>9</v>
      </c>
      <c r="I108" s="24" t="s">
        <v>9</v>
      </c>
      <c r="J108" s="195">
        <v>5</v>
      </c>
      <c r="K108" s="23" t="s">
        <v>9</v>
      </c>
      <c r="L108" s="403"/>
      <c r="M108" s="403"/>
    </row>
    <row r="109" spans="1:13" ht="23.25" customHeight="1">
      <c r="A109" s="403"/>
      <c r="B109" s="410"/>
      <c r="C109" s="411"/>
      <c r="D109" s="23">
        <v>2022</v>
      </c>
      <c r="E109" s="24">
        <f>J109</f>
        <v>0</v>
      </c>
      <c r="F109" s="24" t="s">
        <v>9</v>
      </c>
      <c r="G109" s="167" t="s">
        <v>9</v>
      </c>
      <c r="H109" s="167" t="s">
        <v>9</v>
      </c>
      <c r="I109" s="167" t="s">
        <v>9</v>
      </c>
      <c r="J109" s="195">
        <v>0</v>
      </c>
      <c r="K109" s="23" t="s">
        <v>9</v>
      </c>
      <c r="L109" s="403"/>
      <c r="M109" s="403"/>
    </row>
    <row r="110" spans="1:13" ht="23.25" customHeight="1">
      <c r="A110" s="404"/>
      <c r="B110" s="412"/>
      <c r="C110" s="413"/>
      <c r="D110" s="168">
        <v>2023</v>
      </c>
      <c r="E110" s="167">
        <v>0</v>
      </c>
      <c r="F110" s="167" t="s">
        <v>9</v>
      </c>
      <c r="G110" s="167" t="s">
        <v>9</v>
      </c>
      <c r="H110" s="167" t="s">
        <v>9</v>
      </c>
      <c r="I110" s="167" t="s">
        <v>9</v>
      </c>
      <c r="J110" s="195">
        <v>0</v>
      </c>
      <c r="K110" s="166" t="s">
        <v>9</v>
      </c>
      <c r="L110" s="404"/>
      <c r="M110" s="404"/>
    </row>
    <row r="111" spans="1:13" ht="20.25" customHeight="1">
      <c r="A111" s="402" t="s">
        <v>90</v>
      </c>
      <c r="B111" s="408" t="s">
        <v>88</v>
      </c>
      <c r="C111" s="409"/>
      <c r="D111" s="168">
        <v>2017</v>
      </c>
      <c r="E111" s="167" t="s">
        <v>9</v>
      </c>
      <c r="F111" s="167" t="s">
        <v>9</v>
      </c>
      <c r="G111" s="167" t="s">
        <v>9</v>
      </c>
      <c r="H111" s="167" t="s">
        <v>9</v>
      </c>
      <c r="I111" s="167" t="s">
        <v>9</v>
      </c>
      <c r="J111" s="195" t="s">
        <v>9</v>
      </c>
      <c r="K111" s="166" t="s">
        <v>9</v>
      </c>
      <c r="L111" s="402" t="s">
        <v>17</v>
      </c>
      <c r="M111" s="402" t="s">
        <v>89</v>
      </c>
    </row>
    <row r="112" spans="1:13" ht="21.75" customHeight="1">
      <c r="A112" s="403"/>
      <c r="B112" s="410"/>
      <c r="C112" s="411"/>
      <c r="D112" s="23">
        <v>2018</v>
      </c>
      <c r="E112" s="24" t="s">
        <v>9</v>
      </c>
      <c r="F112" s="24" t="s">
        <v>9</v>
      </c>
      <c r="G112" s="24" t="s">
        <v>9</v>
      </c>
      <c r="H112" s="24" t="s">
        <v>9</v>
      </c>
      <c r="I112" s="24" t="s">
        <v>9</v>
      </c>
      <c r="J112" s="195" t="s">
        <v>9</v>
      </c>
      <c r="K112" s="23" t="s">
        <v>9</v>
      </c>
      <c r="L112" s="403"/>
      <c r="M112" s="403"/>
    </row>
    <row r="113" spans="1:13" ht="21" customHeight="1">
      <c r="A113" s="403"/>
      <c r="B113" s="410"/>
      <c r="C113" s="411"/>
      <c r="D113" s="23">
        <v>2019</v>
      </c>
      <c r="E113" s="24" t="s">
        <v>9</v>
      </c>
      <c r="F113" s="24" t="s">
        <v>9</v>
      </c>
      <c r="G113" s="24" t="s">
        <v>9</v>
      </c>
      <c r="H113" s="24" t="s">
        <v>9</v>
      </c>
      <c r="I113" s="24" t="s">
        <v>9</v>
      </c>
      <c r="J113" s="195" t="s">
        <v>9</v>
      </c>
      <c r="K113" s="23" t="s">
        <v>9</v>
      </c>
      <c r="L113" s="403"/>
      <c r="M113" s="403"/>
    </row>
    <row r="114" spans="1:13" ht="21" customHeight="1">
      <c r="A114" s="403"/>
      <c r="B114" s="410"/>
      <c r="C114" s="411"/>
      <c r="D114" s="23">
        <v>2020</v>
      </c>
      <c r="E114" s="24" t="s">
        <v>9</v>
      </c>
      <c r="F114" s="24" t="s">
        <v>9</v>
      </c>
      <c r="G114" s="24" t="s">
        <v>9</v>
      </c>
      <c r="H114" s="24" t="s">
        <v>9</v>
      </c>
      <c r="I114" s="24" t="s">
        <v>9</v>
      </c>
      <c r="J114" s="195" t="s">
        <v>9</v>
      </c>
      <c r="K114" s="23" t="s">
        <v>9</v>
      </c>
      <c r="L114" s="403"/>
      <c r="M114" s="403"/>
    </row>
    <row r="115" spans="1:13" ht="21" customHeight="1">
      <c r="A115" s="403"/>
      <c r="B115" s="410"/>
      <c r="C115" s="411"/>
      <c r="D115" s="13">
        <v>2021</v>
      </c>
      <c r="E115" s="13" t="s">
        <v>9</v>
      </c>
      <c r="F115" s="13" t="s">
        <v>9</v>
      </c>
      <c r="G115" s="13" t="s">
        <v>9</v>
      </c>
      <c r="H115" s="13" t="s">
        <v>9</v>
      </c>
      <c r="I115" s="13" t="s">
        <v>9</v>
      </c>
      <c r="J115" s="247" t="s">
        <v>9</v>
      </c>
      <c r="K115" s="13" t="s">
        <v>9</v>
      </c>
      <c r="L115" s="403"/>
      <c r="M115" s="403"/>
    </row>
    <row r="116" spans="1:13" ht="21" customHeight="1">
      <c r="A116" s="404"/>
      <c r="B116" s="412"/>
      <c r="C116" s="413"/>
      <c r="D116" s="13">
        <v>2022</v>
      </c>
      <c r="E116" s="13" t="s">
        <v>9</v>
      </c>
      <c r="F116" s="13" t="s">
        <v>9</v>
      </c>
      <c r="G116" s="13" t="s">
        <v>9</v>
      </c>
      <c r="H116" s="13" t="s">
        <v>9</v>
      </c>
      <c r="I116" s="13" t="s">
        <v>9</v>
      </c>
      <c r="J116" s="247" t="s">
        <v>9</v>
      </c>
      <c r="K116" s="13" t="s">
        <v>9</v>
      </c>
      <c r="L116" s="404"/>
      <c r="M116" s="404"/>
    </row>
    <row r="117" spans="1:13" ht="20.25" customHeight="1">
      <c r="A117" s="402" t="s">
        <v>93</v>
      </c>
      <c r="B117" s="408" t="s">
        <v>91</v>
      </c>
      <c r="C117" s="409"/>
      <c r="D117" s="23">
        <v>2017</v>
      </c>
      <c r="E117" s="24">
        <f>J117</f>
        <v>3</v>
      </c>
      <c r="F117" s="24" t="s">
        <v>9</v>
      </c>
      <c r="G117" s="24" t="s">
        <v>9</v>
      </c>
      <c r="H117" s="24" t="s">
        <v>9</v>
      </c>
      <c r="I117" s="24" t="s">
        <v>9</v>
      </c>
      <c r="J117" s="195">
        <v>3</v>
      </c>
      <c r="K117" s="23" t="s">
        <v>9</v>
      </c>
      <c r="L117" s="402" t="s">
        <v>17</v>
      </c>
      <c r="M117" s="402" t="s">
        <v>92</v>
      </c>
    </row>
    <row r="118" spans="1:13" ht="26.25" customHeight="1">
      <c r="A118" s="403"/>
      <c r="B118" s="410"/>
      <c r="C118" s="411"/>
      <c r="D118" s="23">
        <v>2018</v>
      </c>
      <c r="E118" s="24">
        <f>J118</f>
        <v>3</v>
      </c>
      <c r="F118" s="24" t="s">
        <v>9</v>
      </c>
      <c r="G118" s="24" t="s">
        <v>9</v>
      </c>
      <c r="H118" s="24" t="s">
        <v>9</v>
      </c>
      <c r="I118" s="24" t="s">
        <v>9</v>
      </c>
      <c r="J118" s="195">
        <v>3</v>
      </c>
      <c r="K118" s="23" t="s">
        <v>9</v>
      </c>
      <c r="L118" s="403"/>
      <c r="M118" s="403"/>
    </row>
    <row r="119" spans="1:13" ht="24.75" customHeight="1">
      <c r="A119" s="403"/>
      <c r="B119" s="410"/>
      <c r="C119" s="411"/>
      <c r="D119" s="23">
        <v>2019</v>
      </c>
      <c r="E119" s="24">
        <f>J119</f>
        <v>3</v>
      </c>
      <c r="F119" s="24" t="s">
        <v>9</v>
      </c>
      <c r="G119" s="24" t="s">
        <v>9</v>
      </c>
      <c r="H119" s="24" t="s">
        <v>9</v>
      </c>
      <c r="I119" s="23" t="s">
        <v>9</v>
      </c>
      <c r="J119" s="195">
        <v>3</v>
      </c>
      <c r="K119" s="23" t="s">
        <v>9</v>
      </c>
      <c r="L119" s="403"/>
      <c r="M119" s="403"/>
    </row>
    <row r="120" spans="1:13" ht="24.75" customHeight="1">
      <c r="A120" s="403"/>
      <c r="B120" s="410"/>
      <c r="C120" s="411"/>
      <c r="D120" s="23">
        <v>2020</v>
      </c>
      <c r="E120" s="149">
        <v>3</v>
      </c>
      <c r="F120" s="24" t="s">
        <v>9</v>
      </c>
      <c r="G120" s="24" t="s">
        <v>9</v>
      </c>
      <c r="H120" s="24" t="s">
        <v>9</v>
      </c>
      <c r="I120" s="23" t="s">
        <v>9</v>
      </c>
      <c r="J120" s="195">
        <v>3</v>
      </c>
      <c r="K120" s="166" t="s">
        <v>9</v>
      </c>
      <c r="L120" s="403"/>
      <c r="M120" s="403"/>
    </row>
    <row r="121" spans="1:13" ht="24.75" customHeight="1">
      <c r="A121" s="403"/>
      <c r="B121" s="410"/>
      <c r="C121" s="411"/>
      <c r="D121" s="13">
        <v>2021</v>
      </c>
      <c r="E121" s="37">
        <f>J121</f>
        <v>3</v>
      </c>
      <c r="F121" s="13" t="s">
        <v>9</v>
      </c>
      <c r="G121" s="13" t="s">
        <v>9</v>
      </c>
      <c r="H121" s="13" t="s">
        <v>9</v>
      </c>
      <c r="I121" s="13" t="s">
        <v>9</v>
      </c>
      <c r="J121" s="245">
        <v>3</v>
      </c>
      <c r="K121" s="166" t="s">
        <v>9</v>
      </c>
      <c r="L121" s="403"/>
      <c r="M121" s="403"/>
    </row>
    <row r="122" spans="1:13" ht="24.75" customHeight="1">
      <c r="A122" s="403"/>
      <c r="B122" s="410"/>
      <c r="C122" s="411"/>
      <c r="D122" s="13">
        <v>2022</v>
      </c>
      <c r="E122" s="37">
        <f>J122</f>
        <v>0</v>
      </c>
      <c r="F122" s="13" t="s">
        <v>9</v>
      </c>
      <c r="G122" s="13" t="s">
        <v>9</v>
      </c>
      <c r="H122" s="13" t="s">
        <v>9</v>
      </c>
      <c r="I122" s="13" t="s">
        <v>9</v>
      </c>
      <c r="J122" s="245">
        <v>0</v>
      </c>
      <c r="K122" s="166" t="s">
        <v>9</v>
      </c>
      <c r="L122" s="403"/>
      <c r="M122" s="403"/>
    </row>
    <row r="123" spans="1:13" ht="24.75" customHeight="1">
      <c r="A123" s="404"/>
      <c r="B123" s="412"/>
      <c r="C123" s="413"/>
      <c r="D123" s="13">
        <v>2023</v>
      </c>
      <c r="E123" s="37">
        <v>0</v>
      </c>
      <c r="F123" s="13" t="s">
        <v>9</v>
      </c>
      <c r="G123" s="13" t="s">
        <v>9</v>
      </c>
      <c r="H123" s="13" t="s">
        <v>9</v>
      </c>
      <c r="I123" s="13" t="s">
        <v>9</v>
      </c>
      <c r="J123" s="245">
        <v>0</v>
      </c>
      <c r="K123" s="166" t="s">
        <v>9</v>
      </c>
      <c r="L123" s="404"/>
      <c r="M123" s="404"/>
    </row>
    <row r="124" spans="1:13" ht="27" customHeight="1">
      <c r="A124" s="408" t="s">
        <v>95</v>
      </c>
      <c r="B124" s="23"/>
      <c r="C124" s="402" t="s">
        <v>94</v>
      </c>
      <c r="D124" s="23">
        <v>2017</v>
      </c>
      <c r="E124" s="24">
        <f>K124</f>
        <v>50</v>
      </c>
      <c r="F124" s="24" t="s">
        <v>9</v>
      </c>
      <c r="G124" s="24" t="s">
        <v>9</v>
      </c>
      <c r="H124" s="24" t="s">
        <v>9</v>
      </c>
      <c r="I124" s="24" t="s">
        <v>9</v>
      </c>
      <c r="J124" s="246" t="s">
        <v>9</v>
      </c>
      <c r="K124" s="8">
        <v>50</v>
      </c>
      <c r="L124" s="402" t="s">
        <v>63</v>
      </c>
      <c r="M124" s="402" t="s">
        <v>129</v>
      </c>
    </row>
    <row r="125" spans="1:13" ht="27" customHeight="1">
      <c r="A125" s="410"/>
      <c r="B125" s="23"/>
      <c r="C125" s="403"/>
      <c r="D125" s="23">
        <v>2018</v>
      </c>
      <c r="E125" s="24">
        <v>50</v>
      </c>
      <c r="F125" s="24" t="s">
        <v>9</v>
      </c>
      <c r="G125" s="24" t="s">
        <v>9</v>
      </c>
      <c r="H125" s="24" t="s">
        <v>9</v>
      </c>
      <c r="I125" s="24" t="s">
        <v>9</v>
      </c>
      <c r="J125" s="246" t="s">
        <v>9</v>
      </c>
      <c r="K125" s="8">
        <v>50</v>
      </c>
      <c r="L125" s="403"/>
      <c r="M125" s="403"/>
    </row>
    <row r="126" spans="1:13" s="34" customFormat="1" ht="23.25" customHeight="1">
      <c r="A126" s="410"/>
      <c r="B126" s="31"/>
      <c r="C126" s="403"/>
      <c r="D126" s="31">
        <v>2019</v>
      </c>
      <c r="E126" s="32">
        <v>50</v>
      </c>
      <c r="F126" s="32" t="s">
        <v>9</v>
      </c>
      <c r="G126" s="32" t="s">
        <v>9</v>
      </c>
      <c r="H126" s="32" t="s">
        <v>9</v>
      </c>
      <c r="I126" s="32" t="s">
        <v>9</v>
      </c>
      <c r="J126" s="250" t="s">
        <v>9</v>
      </c>
      <c r="K126" s="33">
        <v>50</v>
      </c>
      <c r="L126" s="403"/>
      <c r="M126" s="403"/>
    </row>
    <row r="127" spans="1:13" ht="21" customHeight="1">
      <c r="A127" s="410"/>
      <c r="B127" s="25"/>
      <c r="C127" s="403"/>
      <c r="D127" s="25">
        <v>2020</v>
      </c>
      <c r="E127" s="6">
        <v>50</v>
      </c>
      <c r="F127" s="6" t="s">
        <v>9</v>
      </c>
      <c r="G127" s="6" t="s">
        <v>9</v>
      </c>
      <c r="H127" s="6" t="s">
        <v>9</v>
      </c>
      <c r="I127" s="6" t="s">
        <v>9</v>
      </c>
      <c r="J127" s="251" t="s">
        <v>9</v>
      </c>
      <c r="K127" s="10">
        <v>50</v>
      </c>
      <c r="L127" s="403"/>
      <c r="M127" s="403"/>
    </row>
    <row r="128" spans="1:13" ht="20.25" customHeight="1">
      <c r="A128" s="410"/>
      <c r="B128" s="25"/>
      <c r="C128" s="403"/>
      <c r="D128" s="13">
        <v>2021</v>
      </c>
      <c r="E128" s="37">
        <v>50</v>
      </c>
      <c r="F128" s="13" t="s">
        <v>9</v>
      </c>
      <c r="G128" s="13" t="s">
        <v>9</v>
      </c>
      <c r="H128" s="13" t="s">
        <v>9</v>
      </c>
      <c r="I128" s="13" t="s">
        <v>9</v>
      </c>
      <c r="J128" s="247" t="s">
        <v>9</v>
      </c>
      <c r="K128" s="37">
        <v>50</v>
      </c>
      <c r="L128" s="403"/>
      <c r="M128" s="403"/>
    </row>
    <row r="129" spans="1:13" ht="21.75" customHeight="1">
      <c r="A129" s="410"/>
      <c r="B129" s="25"/>
      <c r="C129" s="403"/>
      <c r="D129" s="13">
        <v>2022</v>
      </c>
      <c r="E129" s="37">
        <v>50</v>
      </c>
      <c r="F129" s="13" t="s">
        <v>9</v>
      </c>
      <c r="G129" s="13" t="s">
        <v>9</v>
      </c>
      <c r="H129" s="13" t="s">
        <v>9</v>
      </c>
      <c r="I129" s="13" t="s">
        <v>9</v>
      </c>
      <c r="J129" s="247" t="s">
        <v>9</v>
      </c>
      <c r="K129" s="37">
        <v>50</v>
      </c>
      <c r="L129" s="403"/>
      <c r="M129" s="403"/>
    </row>
    <row r="130" spans="1:13" ht="21.75" customHeight="1">
      <c r="A130" s="412"/>
      <c r="B130" s="170"/>
      <c r="C130" s="404"/>
      <c r="D130" s="13">
        <v>2023</v>
      </c>
      <c r="E130" s="37">
        <f>K130</f>
        <v>50</v>
      </c>
      <c r="F130" s="13" t="s">
        <v>9</v>
      </c>
      <c r="G130" s="13" t="s">
        <v>9</v>
      </c>
      <c r="H130" s="13" t="s">
        <v>9</v>
      </c>
      <c r="I130" s="13" t="s">
        <v>9</v>
      </c>
      <c r="J130" s="247" t="s">
        <v>9</v>
      </c>
      <c r="K130" s="37">
        <v>50</v>
      </c>
      <c r="L130" s="404"/>
      <c r="M130" s="404"/>
    </row>
    <row r="131" spans="1:13" ht="19.5" customHeight="1">
      <c r="A131" s="405" t="s">
        <v>98</v>
      </c>
      <c r="B131" s="19"/>
      <c r="C131" s="402" t="s">
        <v>96</v>
      </c>
      <c r="D131" s="23">
        <v>2017</v>
      </c>
      <c r="E131" s="24" t="s">
        <v>9</v>
      </c>
      <c r="F131" s="24" t="s">
        <v>9</v>
      </c>
      <c r="G131" s="24" t="s">
        <v>9</v>
      </c>
      <c r="H131" s="24" t="s">
        <v>9</v>
      </c>
      <c r="I131" s="24" t="s">
        <v>9</v>
      </c>
      <c r="J131" s="195" t="s">
        <v>9</v>
      </c>
      <c r="K131" s="27" t="s">
        <v>9</v>
      </c>
      <c r="L131" s="402" t="s">
        <v>17</v>
      </c>
      <c r="M131" s="402" t="s">
        <v>97</v>
      </c>
    </row>
    <row r="132" spans="1:13" ht="19.5" customHeight="1">
      <c r="A132" s="406"/>
      <c r="B132" s="20"/>
      <c r="C132" s="403"/>
      <c r="D132" s="23">
        <v>2018</v>
      </c>
      <c r="E132" s="24" t="s">
        <v>9</v>
      </c>
      <c r="F132" s="24" t="s">
        <v>9</v>
      </c>
      <c r="G132" s="24" t="s">
        <v>9</v>
      </c>
      <c r="H132" s="24" t="s">
        <v>9</v>
      </c>
      <c r="I132" s="24" t="s">
        <v>9</v>
      </c>
      <c r="J132" s="195" t="s">
        <v>9</v>
      </c>
      <c r="K132" s="27" t="s">
        <v>9</v>
      </c>
      <c r="L132" s="403"/>
      <c r="M132" s="403"/>
    </row>
    <row r="133" spans="1:13" ht="21.75" customHeight="1">
      <c r="A133" s="406"/>
      <c r="B133" s="20"/>
      <c r="C133" s="403"/>
      <c r="D133" s="23">
        <v>2019</v>
      </c>
      <c r="E133" s="24" t="s">
        <v>9</v>
      </c>
      <c r="F133" s="24" t="s">
        <v>9</v>
      </c>
      <c r="G133" s="24" t="s">
        <v>9</v>
      </c>
      <c r="H133" s="24" t="s">
        <v>9</v>
      </c>
      <c r="I133" s="24" t="s">
        <v>9</v>
      </c>
      <c r="J133" s="195" t="s">
        <v>9</v>
      </c>
      <c r="K133" s="27" t="s">
        <v>9</v>
      </c>
      <c r="L133" s="403"/>
      <c r="M133" s="403"/>
    </row>
    <row r="134" spans="1:13" ht="20.25" customHeight="1">
      <c r="A134" s="406"/>
      <c r="B134" s="21"/>
      <c r="C134" s="403"/>
      <c r="D134" s="23">
        <v>2020</v>
      </c>
      <c r="E134" s="24" t="s">
        <v>9</v>
      </c>
      <c r="F134" s="24" t="s">
        <v>9</v>
      </c>
      <c r="G134" s="24" t="s">
        <v>9</v>
      </c>
      <c r="H134" s="24" t="s">
        <v>9</v>
      </c>
      <c r="I134" s="24" t="s">
        <v>9</v>
      </c>
      <c r="J134" s="195" t="s">
        <v>9</v>
      </c>
      <c r="K134" s="27" t="s">
        <v>9</v>
      </c>
      <c r="L134" s="403"/>
      <c r="M134" s="403"/>
    </row>
    <row r="135" spans="1:13" ht="0.95" hidden="1" customHeight="1" thickBot="1">
      <c r="A135" s="406"/>
      <c r="B135" s="16"/>
      <c r="C135" s="403"/>
      <c r="D135" s="417">
        <v>2017</v>
      </c>
      <c r="E135" s="419" t="s">
        <v>9</v>
      </c>
      <c r="F135" s="419" t="s">
        <v>9</v>
      </c>
      <c r="G135" s="24" t="s">
        <v>9</v>
      </c>
      <c r="H135" s="24" t="s">
        <v>9</v>
      </c>
      <c r="I135" s="419" t="s">
        <v>9</v>
      </c>
      <c r="J135" s="418" t="s">
        <v>9</v>
      </c>
      <c r="K135" s="11" t="s">
        <v>9</v>
      </c>
      <c r="L135" s="403"/>
      <c r="M135" s="403"/>
    </row>
    <row r="136" spans="1:13" ht="0.95" hidden="1" customHeight="1" thickBot="1">
      <c r="A136" s="406"/>
      <c r="B136" s="17"/>
      <c r="C136" s="403"/>
      <c r="D136" s="417"/>
      <c r="E136" s="419"/>
      <c r="F136" s="419"/>
      <c r="G136" s="24" t="s">
        <v>9</v>
      </c>
      <c r="H136" s="24" t="s">
        <v>9</v>
      </c>
      <c r="I136" s="419"/>
      <c r="J136" s="418"/>
      <c r="K136" s="11"/>
      <c r="L136" s="403"/>
      <c r="M136" s="403"/>
    </row>
    <row r="137" spans="1:13" ht="15" hidden="1" customHeight="1">
      <c r="A137" s="406"/>
      <c r="B137" s="17"/>
      <c r="C137" s="403"/>
      <c r="D137" s="417"/>
      <c r="E137" s="419"/>
      <c r="F137" s="419"/>
      <c r="G137" s="24" t="s">
        <v>9</v>
      </c>
      <c r="H137" s="24" t="s">
        <v>9</v>
      </c>
      <c r="I137" s="419"/>
      <c r="J137" s="418"/>
      <c r="K137" s="11"/>
      <c r="L137" s="403"/>
      <c r="M137" s="403"/>
    </row>
    <row r="138" spans="1:13" ht="9" hidden="1" customHeight="1" thickBot="1">
      <c r="A138" s="406"/>
      <c r="B138" s="17"/>
      <c r="C138" s="403"/>
      <c r="D138" s="417"/>
      <c r="E138" s="419"/>
      <c r="F138" s="419"/>
      <c r="G138" s="24" t="s">
        <v>9</v>
      </c>
      <c r="H138" s="24" t="s">
        <v>9</v>
      </c>
      <c r="I138" s="419"/>
      <c r="J138" s="418"/>
      <c r="K138" s="11"/>
      <c r="L138" s="403"/>
      <c r="M138" s="403"/>
    </row>
    <row r="139" spans="1:13" ht="23.25" hidden="1" customHeight="1" thickBot="1">
      <c r="A139" s="406"/>
      <c r="B139" s="17"/>
      <c r="C139" s="403"/>
      <c r="D139" s="23">
        <v>2018</v>
      </c>
      <c r="E139" s="28" t="s">
        <v>9</v>
      </c>
      <c r="F139" s="28" t="s">
        <v>9</v>
      </c>
      <c r="G139" s="24" t="s">
        <v>9</v>
      </c>
      <c r="H139" s="24" t="s">
        <v>9</v>
      </c>
      <c r="I139" s="28" t="s">
        <v>9</v>
      </c>
      <c r="J139" s="252" t="s">
        <v>9</v>
      </c>
      <c r="K139" s="11" t="s">
        <v>9</v>
      </c>
      <c r="L139" s="403"/>
      <c r="M139" s="403"/>
    </row>
    <row r="140" spans="1:13" ht="22.7" hidden="1" customHeight="1" thickBot="1">
      <c r="A140" s="406"/>
      <c r="B140" s="17"/>
      <c r="C140" s="403"/>
      <c r="D140" s="23">
        <v>2019</v>
      </c>
      <c r="E140" s="28" t="s">
        <v>9</v>
      </c>
      <c r="F140" s="28" t="s">
        <v>9</v>
      </c>
      <c r="G140" s="24" t="s">
        <v>9</v>
      </c>
      <c r="H140" s="24" t="s">
        <v>9</v>
      </c>
      <c r="I140" s="28" t="s">
        <v>9</v>
      </c>
      <c r="J140" s="252" t="s">
        <v>9</v>
      </c>
      <c r="K140" s="11" t="s">
        <v>9</v>
      </c>
      <c r="L140" s="403"/>
      <c r="M140" s="403"/>
    </row>
    <row r="141" spans="1:13" ht="22.7" hidden="1" customHeight="1" thickBot="1">
      <c r="A141" s="406"/>
      <c r="B141" s="18"/>
      <c r="C141" s="403"/>
      <c r="D141" s="23">
        <v>2020</v>
      </c>
      <c r="E141" s="28" t="s">
        <v>9</v>
      </c>
      <c r="F141" s="28" t="s">
        <v>9</v>
      </c>
      <c r="G141" s="24" t="s">
        <v>9</v>
      </c>
      <c r="H141" s="24" t="s">
        <v>9</v>
      </c>
      <c r="I141" s="28" t="s">
        <v>9</v>
      </c>
      <c r="J141" s="252" t="s">
        <v>9</v>
      </c>
      <c r="K141" s="11" t="s">
        <v>9</v>
      </c>
      <c r="L141" s="403"/>
      <c r="M141" s="403"/>
    </row>
    <row r="142" spans="1:13" ht="22.7" customHeight="1">
      <c r="A142" s="406"/>
      <c r="B142" s="23"/>
      <c r="C142" s="403"/>
      <c r="D142" s="23">
        <v>2021</v>
      </c>
      <c r="E142" s="28" t="s">
        <v>9</v>
      </c>
      <c r="F142" s="28" t="s">
        <v>9</v>
      </c>
      <c r="G142" s="24" t="s">
        <v>9</v>
      </c>
      <c r="H142" s="24" t="s">
        <v>9</v>
      </c>
      <c r="I142" s="28" t="s">
        <v>9</v>
      </c>
      <c r="J142" s="252" t="s">
        <v>9</v>
      </c>
      <c r="K142" s="11" t="s">
        <v>9</v>
      </c>
      <c r="L142" s="403"/>
      <c r="M142" s="403"/>
    </row>
    <row r="143" spans="1:13" ht="22.7" customHeight="1">
      <c r="A143" s="406"/>
      <c r="B143" s="23"/>
      <c r="C143" s="403"/>
      <c r="D143" s="23">
        <v>2022</v>
      </c>
      <c r="E143" s="28" t="s">
        <v>9</v>
      </c>
      <c r="F143" s="172" t="s">
        <v>9</v>
      </c>
      <c r="G143" s="172" t="s">
        <v>9</v>
      </c>
      <c r="H143" s="172" t="s">
        <v>9</v>
      </c>
      <c r="I143" s="172" t="s">
        <v>9</v>
      </c>
      <c r="J143" s="252" t="s">
        <v>9</v>
      </c>
      <c r="K143" s="172" t="s">
        <v>9</v>
      </c>
      <c r="L143" s="403"/>
      <c r="M143" s="403"/>
    </row>
    <row r="144" spans="1:13" ht="22.7" customHeight="1">
      <c r="A144" s="407"/>
      <c r="B144" s="170"/>
      <c r="C144" s="404"/>
      <c r="D144" s="166">
        <v>2023</v>
      </c>
      <c r="E144" s="172" t="s">
        <v>9</v>
      </c>
      <c r="F144" s="172" t="s">
        <v>9</v>
      </c>
      <c r="G144" s="172" t="s">
        <v>9</v>
      </c>
      <c r="H144" s="172" t="s">
        <v>9</v>
      </c>
      <c r="I144" s="172" t="s">
        <v>9</v>
      </c>
      <c r="J144" s="252" t="s">
        <v>9</v>
      </c>
      <c r="K144" s="172" t="s">
        <v>9</v>
      </c>
      <c r="L144" s="404"/>
      <c r="M144" s="404"/>
    </row>
    <row r="145" spans="1:13" ht="15.75" customHeight="1">
      <c r="A145" s="408" t="s">
        <v>99</v>
      </c>
      <c r="B145" s="409"/>
      <c r="C145" s="402" t="s">
        <v>100</v>
      </c>
      <c r="D145" s="417">
        <v>2017</v>
      </c>
      <c r="E145" s="429" t="s">
        <v>9</v>
      </c>
      <c r="F145" s="429" t="s">
        <v>9</v>
      </c>
      <c r="G145" s="429" t="s">
        <v>9</v>
      </c>
      <c r="H145" s="429" t="s">
        <v>9</v>
      </c>
      <c r="I145" s="429" t="s">
        <v>9</v>
      </c>
      <c r="J145" s="430" t="s">
        <v>9</v>
      </c>
      <c r="K145" s="453" t="s">
        <v>9</v>
      </c>
      <c r="L145" s="402" t="s">
        <v>17</v>
      </c>
      <c r="M145" s="402" t="s">
        <v>101</v>
      </c>
    </row>
    <row r="146" spans="1:13" ht="8.25" customHeight="1">
      <c r="A146" s="410"/>
      <c r="B146" s="411"/>
      <c r="C146" s="403"/>
      <c r="D146" s="417">
        <v>2018</v>
      </c>
      <c r="E146" s="429"/>
      <c r="F146" s="429"/>
      <c r="G146" s="429"/>
      <c r="H146" s="429"/>
      <c r="I146" s="429"/>
      <c r="J146" s="430"/>
      <c r="K146" s="453"/>
      <c r="L146" s="403"/>
      <c r="M146" s="403"/>
    </row>
    <row r="147" spans="1:13" ht="24.75" customHeight="1">
      <c r="A147" s="410"/>
      <c r="B147" s="411"/>
      <c r="C147" s="403"/>
      <c r="D147" s="23">
        <v>2018</v>
      </c>
      <c r="E147" s="24" t="s">
        <v>9</v>
      </c>
      <c r="F147" s="24" t="s">
        <v>9</v>
      </c>
      <c r="G147" s="24" t="s">
        <v>9</v>
      </c>
      <c r="H147" s="24" t="s">
        <v>9</v>
      </c>
      <c r="I147" s="24" t="s">
        <v>9</v>
      </c>
      <c r="J147" s="195" t="s">
        <v>9</v>
      </c>
      <c r="K147" s="27" t="s">
        <v>9</v>
      </c>
      <c r="L147" s="403"/>
      <c r="M147" s="403"/>
    </row>
    <row r="148" spans="1:13" ht="23.25" customHeight="1">
      <c r="A148" s="410"/>
      <c r="B148" s="411"/>
      <c r="C148" s="403"/>
      <c r="D148" s="23">
        <v>2019</v>
      </c>
      <c r="E148" s="23" t="s">
        <v>9</v>
      </c>
      <c r="F148" s="23" t="s">
        <v>9</v>
      </c>
      <c r="G148" s="24" t="s">
        <v>9</v>
      </c>
      <c r="H148" s="24" t="s">
        <v>9</v>
      </c>
      <c r="I148" s="23" t="s">
        <v>9</v>
      </c>
      <c r="J148" s="57" t="s">
        <v>9</v>
      </c>
      <c r="K148" s="27" t="s">
        <v>9</v>
      </c>
      <c r="L148" s="403"/>
      <c r="M148" s="403"/>
    </row>
    <row r="149" spans="1:13" ht="23.25" customHeight="1">
      <c r="A149" s="410"/>
      <c r="B149" s="411"/>
      <c r="C149" s="403"/>
      <c r="D149" s="25">
        <v>2020</v>
      </c>
      <c r="E149" s="25" t="s">
        <v>9</v>
      </c>
      <c r="F149" s="25" t="s">
        <v>9</v>
      </c>
      <c r="G149" s="6" t="s">
        <v>9</v>
      </c>
      <c r="H149" s="6" t="s">
        <v>9</v>
      </c>
      <c r="I149" s="25" t="s">
        <v>9</v>
      </c>
      <c r="J149" s="249" t="s">
        <v>9</v>
      </c>
      <c r="K149" s="12" t="s">
        <v>9</v>
      </c>
      <c r="L149" s="403"/>
      <c r="M149" s="403"/>
    </row>
    <row r="150" spans="1:13" ht="23.25" customHeight="1">
      <c r="A150" s="410"/>
      <c r="B150" s="411"/>
      <c r="C150" s="403"/>
      <c r="D150" s="13">
        <v>2021</v>
      </c>
      <c r="E150" s="13" t="s">
        <v>9</v>
      </c>
      <c r="F150" s="13" t="s">
        <v>9</v>
      </c>
      <c r="G150" s="13" t="s">
        <v>9</v>
      </c>
      <c r="H150" s="13" t="s">
        <v>9</v>
      </c>
      <c r="I150" s="13" t="s">
        <v>9</v>
      </c>
      <c r="J150" s="247" t="s">
        <v>9</v>
      </c>
      <c r="K150" s="13" t="s">
        <v>9</v>
      </c>
      <c r="L150" s="403"/>
      <c r="M150" s="403"/>
    </row>
    <row r="151" spans="1:13" ht="23.25" customHeight="1">
      <c r="A151" s="410"/>
      <c r="B151" s="411"/>
      <c r="C151" s="403"/>
      <c r="D151" s="13">
        <v>2022</v>
      </c>
      <c r="E151" s="13" t="s">
        <v>9</v>
      </c>
      <c r="F151" s="13" t="s">
        <v>9</v>
      </c>
      <c r="G151" s="13" t="s">
        <v>9</v>
      </c>
      <c r="H151" s="13" t="s">
        <v>9</v>
      </c>
      <c r="I151" s="13" t="s">
        <v>9</v>
      </c>
      <c r="J151" s="247" t="s">
        <v>9</v>
      </c>
      <c r="K151" s="13" t="s">
        <v>9</v>
      </c>
      <c r="L151" s="403"/>
      <c r="M151" s="403"/>
    </row>
    <row r="152" spans="1:13" ht="23.25" customHeight="1">
      <c r="A152" s="412"/>
      <c r="B152" s="413"/>
      <c r="C152" s="404"/>
      <c r="D152" s="13">
        <v>2023</v>
      </c>
      <c r="E152" s="13" t="s">
        <v>9</v>
      </c>
      <c r="F152" s="13" t="s">
        <v>9</v>
      </c>
      <c r="G152" s="13" t="s">
        <v>9</v>
      </c>
      <c r="H152" s="13" t="s">
        <v>9</v>
      </c>
      <c r="I152" s="13" t="s">
        <v>9</v>
      </c>
      <c r="J152" s="247" t="s">
        <v>9</v>
      </c>
      <c r="K152" s="13" t="s">
        <v>9</v>
      </c>
      <c r="L152" s="404"/>
      <c r="M152" s="404"/>
    </row>
    <row r="153" spans="1:13" ht="28.5" customHeight="1">
      <c r="A153" s="408" t="s">
        <v>173</v>
      </c>
      <c r="B153" s="409"/>
      <c r="C153" s="402" t="s">
        <v>102</v>
      </c>
      <c r="D153" s="23">
        <v>2017</v>
      </c>
      <c r="E153" s="24" t="s">
        <v>9</v>
      </c>
      <c r="F153" s="24" t="s">
        <v>9</v>
      </c>
      <c r="G153" s="24" t="s">
        <v>9</v>
      </c>
      <c r="H153" s="24" t="s">
        <v>9</v>
      </c>
      <c r="I153" s="24" t="s">
        <v>9</v>
      </c>
      <c r="J153" s="195" t="s">
        <v>9</v>
      </c>
      <c r="K153" s="27" t="s">
        <v>9</v>
      </c>
      <c r="L153" s="417" t="s">
        <v>17</v>
      </c>
      <c r="M153" s="417" t="s">
        <v>103</v>
      </c>
    </row>
    <row r="154" spans="1:13" ht="24.75" customHeight="1">
      <c r="A154" s="410"/>
      <c r="B154" s="411"/>
      <c r="C154" s="403"/>
      <c r="D154" s="23">
        <v>2018</v>
      </c>
      <c r="E154" s="24" t="s">
        <v>9</v>
      </c>
      <c r="F154" s="24" t="s">
        <v>9</v>
      </c>
      <c r="G154" s="24" t="s">
        <v>9</v>
      </c>
      <c r="H154" s="24" t="s">
        <v>9</v>
      </c>
      <c r="I154" s="24" t="s">
        <v>9</v>
      </c>
      <c r="J154" s="195" t="s">
        <v>9</v>
      </c>
      <c r="K154" s="27" t="s">
        <v>9</v>
      </c>
      <c r="L154" s="417"/>
      <c r="M154" s="417"/>
    </row>
    <row r="155" spans="1:13" ht="27" customHeight="1">
      <c r="A155" s="410"/>
      <c r="B155" s="411"/>
      <c r="C155" s="403"/>
      <c r="D155" s="23">
        <v>2019</v>
      </c>
      <c r="E155" s="24" t="s">
        <v>9</v>
      </c>
      <c r="F155" s="24" t="s">
        <v>9</v>
      </c>
      <c r="G155" s="24" t="s">
        <v>9</v>
      </c>
      <c r="H155" s="24" t="s">
        <v>9</v>
      </c>
      <c r="I155" s="24" t="s">
        <v>9</v>
      </c>
      <c r="J155" s="195" t="s">
        <v>9</v>
      </c>
      <c r="K155" s="27" t="s">
        <v>9</v>
      </c>
      <c r="L155" s="417"/>
      <c r="M155" s="417"/>
    </row>
    <row r="156" spans="1:13" ht="24" customHeight="1">
      <c r="A156" s="410"/>
      <c r="B156" s="411"/>
      <c r="C156" s="403"/>
      <c r="D156" s="23">
        <v>2020</v>
      </c>
      <c r="E156" s="24" t="s">
        <v>9</v>
      </c>
      <c r="F156" s="24" t="s">
        <v>9</v>
      </c>
      <c r="G156" s="24" t="s">
        <v>9</v>
      </c>
      <c r="H156" s="24" t="s">
        <v>9</v>
      </c>
      <c r="I156" s="24" t="s">
        <v>9</v>
      </c>
      <c r="J156" s="195" t="s">
        <v>9</v>
      </c>
      <c r="K156" s="27" t="s">
        <v>9</v>
      </c>
      <c r="L156" s="417"/>
      <c r="M156" s="417"/>
    </row>
    <row r="157" spans="1:13" ht="27" customHeight="1">
      <c r="A157" s="410"/>
      <c r="B157" s="411"/>
      <c r="C157" s="403"/>
      <c r="D157" s="23">
        <v>2021</v>
      </c>
      <c r="E157" s="24" t="s">
        <v>9</v>
      </c>
      <c r="F157" s="24" t="s">
        <v>9</v>
      </c>
      <c r="G157" s="24" t="s">
        <v>9</v>
      </c>
      <c r="H157" s="24" t="s">
        <v>9</v>
      </c>
      <c r="I157" s="24" t="s">
        <v>9</v>
      </c>
      <c r="J157" s="195" t="s">
        <v>9</v>
      </c>
      <c r="K157" s="27" t="s">
        <v>9</v>
      </c>
      <c r="L157" s="417"/>
      <c r="M157" s="417"/>
    </row>
    <row r="158" spans="1:13" ht="24.75" customHeight="1">
      <c r="A158" s="410"/>
      <c r="B158" s="411"/>
      <c r="C158" s="403"/>
      <c r="D158" s="23">
        <v>2022</v>
      </c>
      <c r="E158" s="24" t="s">
        <v>9</v>
      </c>
      <c r="F158" s="174" t="s">
        <v>9</v>
      </c>
      <c r="G158" s="174" t="s">
        <v>9</v>
      </c>
      <c r="H158" s="174" t="s">
        <v>9</v>
      </c>
      <c r="I158" s="174" t="s">
        <v>9</v>
      </c>
      <c r="J158" s="195" t="s">
        <v>9</v>
      </c>
      <c r="K158" s="174" t="s">
        <v>9</v>
      </c>
      <c r="L158" s="417"/>
      <c r="M158" s="417"/>
    </row>
    <row r="159" spans="1:13" ht="24.75" customHeight="1">
      <c r="A159" s="412"/>
      <c r="B159" s="413"/>
      <c r="C159" s="404"/>
      <c r="D159" s="35">
        <v>2023</v>
      </c>
      <c r="E159" s="174" t="s">
        <v>9</v>
      </c>
      <c r="F159" s="174" t="s">
        <v>9</v>
      </c>
      <c r="G159" s="174" t="s">
        <v>9</v>
      </c>
      <c r="H159" s="174" t="s">
        <v>9</v>
      </c>
      <c r="I159" s="174" t="s">
        <v>9</v>
      </c>
      <c r="J159" s="195" t="s">
        <v>9</v>
      </c>
      <c r="K159" s="174" t="s">
        <v>9</v>
      </c>
      <c r="L159" s="417"/>
      <c r="M159" s="417"/>
    </row>
    <row r="160" spans="1:13" ht="30" customHeight="1">
      <c r="A160" s="408" t="s">
        <v>104</v>
      </c>
      <c r="B160" s="409"/>
      <c r="C160" s="402" t="s">
        <v>105</v>
      </c>
      <c r="D160" s="35">
        <v>2017</v>
      </c>
      <c r="E160" s="24" t="s">
        <v>9</v>
      </c>
      <c r="F160" s="24" t="s">
        <v>9</v>
      </c>
      <c r="G160" s="24" t="s">
        <v>9</v>
      </c>
      <c r="H160" s="24" t="s">
        <v>9</v>
      </c>
      <c r="I160" s="24" t="s">
        <v>9</v>
      </c>
      <c r="J160" s="195" t="s">
        <v>9</v>
      </c>
      <c r="K160" s="27" t="s">
        <v>9</v>
      </c>
      <c r="L160" s="417" t="s">
        <v>17</v>
      </c>
      <c r="M160" s="417" t="s">
        <v>106</v>
      </c>
    </row>
    <row r="161" spans="1:13" ht="27" customHeight="1">
      <c r="A161" s="410"/>
      <c r="B161" s="411"/>
      <c r="C161" s="403"/>
      <c r="D161" s="23">
        <v>2018</v>
      </c>
      <c r="E161" s="24" t="s">
        <v>9</v>
      </c>
      <c r="F161" s="24" t="s">
        <v>9</v>
      </c>
      <c r="G161" s="24" t="s">
        <v>9</v>
      </c>
      <c r="H161" s="24" t="s">
        <v>9</v>
      </c>
      <c r="I161" s="24" t="s">
        <v>9</v>
      </c>
      <c r="J161" s="195" t="s">
        <v>9</v>
      </c>
      <c r="K161" s="27" t="s">
        <v>9</v>
      </c>
      <c r="L161" s="417"/>
      <c r="M161" s="417"/>
    </row>
    <row r="162" spans="1:13" ht="26.25" customHeight="1">
      <c r="A162" s="410"/>
      <c r="B162" s="411"/>
      <c r="C162" s="403"/>
      <c r="D162" s="23">
        <v>2019</v>
      </c>
      <c r="E162" s="24" t="s">
        <v>9</v>
      </c>
      <c r="F162" s="24" t="s">
        <v>9</v>
      </c>
      <c r="G162" s="24" t="s">
        <v>9</v>
      </c>
      <c r="H162" s="24" t="s">
        <v>9</v>
      </c>
      <c r="I162" s="24" t="s">
        <v>9</v>
      </c>
      <c r="J162" s="195" t="s">
        <v>9</v>
      </c>
      <c r="K162" s="27" t="s">
        <v>9</v>
      </c>
      <c r="L162" s="417"/>
      <c r="M162" s="417"/>
    </row>
    <row r="163" spans="1:13" ht="24.75" customHeight="1">
      <c r="A163" s="410"/>
      <c r="B163" s="411"/>
      <c r="C163" s="403"/>
      <c r="D163" s="35">
        <v>2020</v>
      </c>
      <c r="E163" s="24" t="s">
        <v>9</v>
      </c>
      <c r="F163" s="24" t="s">
        <v>9</v>
      </c>
      <c r="G163" s="24" t="s">
        <v>9</v>
      </c>
      <c r="H163" s="24" t="s">
        <v>9</v>
      </c>
      <c r="I163" s="24" t="s">
        <v>9</v>
      </c>
      <c r="J163" s="195" t="s">
        <v>9</v>
      </c>
      <c r="K163" s="27" t="s">
        <v>9</v>
      </c>
      <c r="L163" s="417"/>
      <c r="M163" s="417"/>
    </row>
    <row r="164" spans="1:13" ht="27" customHeight="1">
      <c r="A164" s="410"/>
      <c r="B164" s="411"/>
      <c r="C164" s="403"/>
      <c r="D164" s="43">
        <v>2021</v>
      </c>
      <c r="E164" s="27" t="s">
        <v>9</v>
      </c>
      <c r="F164" s="27" t="s">
        <v>9</v>
      </c>
      <c r="G164" s="27" t="s">
        <v>9</v>
      </c>
      <c r="H164" s="27" t="s">
        <v>9</v>
      </c>
      <c r="I164" s="27" t="s">
        <v>9</v>
      </c>
      <c r="J164" s="253" t="s">
        <v>9</v>
      </c>
      <c r="K164" s="27" t="s">
        <v>9</v>
      </c>
      <c r="L164" s="417"/>
      <c r="M164" s="417"/>
    </row>
    <row r="165" spans="1:13" ht="24" customHeight="1">
      <c r="A165" s="410"/>
      <c r="B165" s="411"/>
      <c r="C165" s="403"/>
      <c r="D165" s="44">
        <v>2022</v>
      </c>
      <c r="E165" s="12" t="s">
        <v>9</v>
      </c>
      <c r="F165" s="12" t="s">
        <v>9</v>
      </c>
      <c r="G165" s="12" t="s">
        <v>9</v>
      </c>
      <c r="H165" s="12" t="s">
        <v>9</v>
      </c>
      <c r="I165" s="12" t="s">
        <v>9</v>
      </c>
      <c r="J165" s="12" t="s">
        <v>9</v>
      </c>
      <c r="K165" s="12" t="s">
        <v>9</v>
      </c>
      <c r="L165" s="417"/>
      <c r="M165" s="417"/>
    </row>
    <row r="166" spans="1:13" ht="24" customHeight="1" thickBot="1">
      <c r="A166" s="415"/>
      <c r="B166" s="416"/>
      <c r="C166" s="414"/>
      <c r="D166" s="193">
        <v>2023</v>
      </c>
      <c r="E166" s="12" t="s">
        <v>9</v>
      </c>
      <c r="F166" s="12" t="s">
        <v>9</v>
      </c>
      <c r="G166" s="12" t="s">
        <v>9</v>
      </c>
      <c r="H166" s="12" t="s">
        <v>9</v>
      </c>
      <c r="I166" s="12" t="s">
        <v>9</v>
      </c>
      <c r="J166" s="12" t="s">
        <v>9</v>
      </c>
      <c r="K166" s="12" t="s">
        <v>9</v>
      </c>
      <c r="L166" s="417"/>
      <c r="M166" s="417"/>
    </row>
    <row r="167" spans="1:13" ht="23.25" customHeight="1">
      <c r="A167" s="439" t="s">
        <v>42</v>
      </c>
      <c r="B167" s="440"/>
      <c r="C167" s="440"/>
      <c r="D167" s="50">
        <v>2017</v>
      </c>
      <c r="E167" s="51">
        <f>J167+K167</f>
        <v>124.4</v>
      </c>
      <c r="F167" s="51" t="s">
        <v>9</v>
      </c>
      <c r="G167" s="51" t="s">
        <v>9</v>
      </c>
      <c r="H167" s="51" t="s">
        <v>9</v>
      </c>
      <c r="I167" s="51" t="s">
        <v>9</v>
      </c>
      <c r="J167" s="51">
        <f>J12+J19+J33+J41+J104+J117</f>
        <v>74.400000000000006</v>
      </c>
      <c r="K167" s="51">
        <v>50</v>
      </c>
      <c r="L167" s="447"/>
      <c r="M167" s="451"/>
    </row>
    <row r="168" spans="1:13" ht="24.75" customHeight="1">
      <c r="A168" s="441"/>
      <c r="B168" s="442"/>
      <c r="C168" s="442"/>
      <c r="D168" s="45">
        <v>2018</v>
      </c>
      <c r="E168" s="7">
        <f>E13+E20+E27+E35+E42+E49+E56+E105+E118+E125</f>
        <v>399.5</v>
      </c>
      <c r="F168" s="7" t="s">
        <v>9</v>
      </c>
      <c r="G168" s="7">
        <v>15</v>
      </c>
      <c r="H168" s="7" t="s">
        <v>9</v>
      </c>
      <c r="I168" s="7">
        <v>15</v>
      </c>
      <c r="J168" s="7">
        <f>J13+J20+J42+J49+J105+J118</f>
        <v>84.5</v>
      </c>
      <c r="K168" s="46">
        <v>300</v>
      </c>
      <c r="L168" s="448"/>
      <c r="M168" s="452"/>
    </row>
    <row r="169" spans="1:13" ht="21.75" customHeight="1">
      <c r="A169" s="441"/>
      <c r="B169" s="442"/>
      <c r="C169" s="442"/>
      <c r="D169" s="45">
        <v>2019</v>
      </c>
      <c r="E169" s="47">
        <f>J169+K169+I169</f>
        <v>347.74700000000001</v>
      </c>
      <c r="F169" s="7" t="s">
        <v>9</v>
      </c>
      <c r="G169" s="7">
        <v>45</v>
      </c>
      <c r="H169" s="7" t="s">
        <v>9</v>
      </c>
      <c r="I169" s="7">
        <f>I57</f>
        <v>45</v>
      </c>
      <c r="J169" s="47">
        <f>J14+J21+J36+J43+J50+J106+J119</f>
        <v>96.257000000000005</v>
      </c>
      <c r="K169" s="48">
        <f>K28+K126</f>
        <v>206.49</v>
      </c>
      <c r="L169" s="448"/>
      <c r="M169" s="452"/>
    </row>
    <row r="170" spans="1:13" ht="21.75" customHeight="1">
      <c r="A170" s="441"/>
      <c r="B170" s="442"/>
      <c r="C170" s="442"/>
      <c r="D170" s="45">
        <v>2020</v>
      </c>
      <c r="E170" s="7">
        <f>J170+K170</f>
        <v>276</v>
      </c>
      <c r="F170" s="7" t="s">
        <v>9</v>
      </c>
      <c r="G170" s="7" t="s">
        <v>9</v>
      </c>
      <c r="H170" s="7" t="s">
        <v>9</v>
      </c>
      <c r="I170" s="7" t="s">
        <v>9</v>
      </c>
      <c r="J170" s="7">
        <f>J15+J22+J37+J44+J51+J87+J107+J120</f>
        <v>76</v>
      </c>
      <c r="K170" s="46">
        <f>K29+K127</f>
        <v>200</v>
      </c>
      <c r="L170" s="448"/>
      <c r="M170" s="452"/>
    </row>
    <row r="171" spans="1:13" ht="21.75" customHeight="1">
      <c r="A171" s="441"/>
      <c r="B171" s="442"/>
      <c r="C171" s="442"/>
      <c r="D171" s="45">
        <v>2021</v>
      </c>
      <c r="E171" s="7">
        <f>J171+K171</f>
        <v>296</v>
      </c>
      <c r="F171" s="7" t="s">
        <v>9</v>
      </c>
      <c r="G171" s="7" t="s">
        <v>9</v>
      </c>
      <c r="H171" s="7" t="s">
        <v>9</v>
      </c>
      <c r="I171" s="7" t="s">
        <v>9</v>
      </c>
      <c r="J171" s="7">
        <f>J16+J23+J38+J52+J108+J121+J88</f>
        <v>96</v>
      </c>
      <c r="K171" s="46">
        <f>K30+K128</f>
        <v>200</v>
      </c>
      <c r="L171" s="448"/>
      <c r="M171" s="452"/>
    </row>
    <row r="172" spans="1:13" ht="21" customHeight="1">
      <c r="A172" s="441"/>
      <c r="B172" s="442"/>
      <c r="C172" s="442"/>
      <c r="D172" s="45">
        <v>2022</v>
      </c>
      <c r="E172" s="7">
        <f>E129+E109+E53+E39+E31+E24+E17+E122</f>
        <v>200</v>
      </c>
      <c r="F172" s="7" t="s">
        <v>9</v>
      </c>
      <c r="G172" s="7" t="s">
        <v>9</v>
      </c>
      <c r="H172" s="7" t="s">
        <v>9</v>
      </c>
      <c r="I172" s="7" t="s">
        <v>9</v>
      </c>
      <c r="J172" s="7">
        <f>J122+J109+J53+J39+J24+J17</f>
        <v>0</v>
      </c>
      <c r="K172" s="46">
        <f>K129+K31</f>
        <v>200</v>
      </c>
      <c r="L172" s="448"/>
      <c r="M172" s="452"/>
    </row>
    <row r="173" spans="1:13" ht="21" customHeight="1">
      <c r="A173" s="443"/>
      <c r="B173" s="444"/>
      <c r="C173" s="444"/>
      <c r="D173" s="191">
        <v>2023</v>
      </c>
      <c r="E173" s="9">
        <f>J173+K173</f>
        <v>200</v>
      </c>
      <c r="F173" s="9"/>
      <c r="G173" s="9"/>
      <c r="H173" s="9"/>
      <c r="I173" s="9"/>
      <c r="J173" s="9">
        <f>J123+J110+J90+J54+J47+J40+J25+J18</f>
        <v>0</v>
      </c>
      <c r="K173" s="192">
        <f>K32+K130</f>
        <v>200</v>
      </c>
      <c r="L173" s="449"/>
      <c r="M173" s="452"/>
    </row>
    <row r="174" spans="1:13" ht="20.25" customHeight="1" thickBot="1">
      <c r="A174" s="445"/>
      <c r="B174" s="446"/>
      <c r="C174" s="446"/>
      <c r="D174" s="176" t="s">
        <v>181</v>
      </c>
      <c r="E174" s="52">
        <f>E171+E170+E169+E168+E167+E172+E173</f>
        <v>1843.6470000000002</v>
      </c>
      <c r="F174" s="53" t="s">
        <v>9</v>
      </c>
      <c r="G174" s="53">
        <f>G168+G169</f>
        <v>60</v>
      </c>
      <c r="H174" s="53" t="s">
        <v>9</v>
      </c>
      <c r="I174" s="53">
        <f>I168+I169</f>
        <v>60</v>
      </c>
      <c r="J174" s="52">
        <f>J171+J170+J169+J168+J167+J172+J173</f>
        <v>427.15700000000004</v>
      </c>
      <c r="K174" s="54">
        <f>K167+K168+K169+K170+K171+K172+K173</f>
        <v>1356.49</v>
      </c>
      <c r="L174" s="450"/>
      <c r="M174" s="452"/>
    </row>
    <row r="175" spans="1:13" ht="17.25" customHeight="1"/>
    <row r="176" spans="1:13" ht="17.25" customHeight="1"/>
    <row r="177" ht="17.25" customHeight="1"/>
    <row r="178" ht="17.25" customHeight="1"/>
  </sheetData>
  <sheetProtection selectLockedCells="1" selectUnlockedCells="1"/>
  <mergeCells count="134">
    <mergeCell ref="A98:A103"/>
    <mergeCell ref="A104:A110"/>
    <mergeCell ref="A62:A68"/>
    <mergeCell ref="B62:C68"/>
    <mergeCell ref="L62:L68"/>
    <mergeCell ref="M62:M68"/>
    <mergeCell ref="A91:A97"/>
    <mergeCell ref="B91:C97"/>
    <mergeCell ref="L91:L97"/>
    <mergeCell ref="M91:M97"/>
    <mergeCell ref="C98:C103"/>
    <mergeCell ref="L98:L103"/>
    <mergeCell ref="M98:M103"/>
    <mergeCell ref="A69:A75"/>
    <mergeCell ref="B69:C75"/>
    <mergeCell ref="L69:L75"/>
    <mergeCell ref="M69:M75"/>
    <mergeCell ref="B76:C83"/>
    <mergeCell ref="A76:A83"/>
    <mergeCell ref="L76:L83"/>
    <mergeCell ref="M76:M83"/>
    <mergeCell ref="A84:A90"/>
    <mergeCell ref="C84:C90"/>
    <mergeCell ref="L84:L90"/>
    <mergeCell ref="M84:M90"/>
    <mergeCell ref="A41:A47"/>
    <mergeCell ref="B41:C47"/>
    <mergeCell ref="A48:A54"/>
    <mergeCell ref="C48:C54"/>
    <mergeCell ref="L41:L54"/>
    <mergeCell ref="M41:M54"/>
    <mergeCell ref="A55:A61"/>
    <mergeCell ref="B55:C61"/>
    <mergeCell ref="L57:L61"/>
    <mergeCell ref="M55:M61"/>
    <mergeCell ref="G76:G77"/>
    <mergeCell ref="H76:H77"/>
    <mergeCell ref="D76:D77"/>
    <mergeCell ref="E76:E77"/>
    <mergeCell ref="F76:F77"/>
    <mergeCell ref="I76:I77"/>
    <mergeCell ref="J76:J77"/>
    <mergeCell ref="K76:K77"/>
    <mergeCell ref="A167:C174"/>
    <mergeCell ref="L167:L174"/>
    <mergeCell ref="M167:M174"/>
    <mergeCell ref="D145:D146"/>
    <mergeCell ref="E145:E146"/>
    <mergeCell ref="F145:F146"/>
    <mergeCell ref="I145:I146"/>
    <mergeCell ref="J145:J146"/>
    <mergeCell ref="G145:G146"/>
    <mergeCell ref="H145:H146"/>
    <mergeCell ref="K145:K146"/>
    <mergeCell ref="L145:L152"/>
    <mergeCell ref="M145:M152"/>
    <mergeCell ref="A153:B159"/>
    <mergeCell ref="C153:C159"/>
    <mergeCell ref="L153:L159"/>
    <mergeCell ref="M153:M159"/>
    <mergeCell ref="B8:C8"/>
    <mergeCell ref="A9:M9"/>
    <mergeCell ref="A10:M10"/>
    <mergeCell ref="A11:M11"/>
    <mergeCell ref="A1:M1"/>
    <mergeCell ref="A2:M2"/>
    <mergeCell ref="A3:A7"/>
    <mergeCell ref="B3:C7"/>
    <mergeCell ref="D3:D7"/>
    <mergeCell ref="E3:E7"/>
    <mergeCell ref="F3:J3"/>
    <mergeCell ref="K3:K7"/>
    <mergeCell ref="L3:L7"/>
    <mergeCell ref="M3:M7"/>
    <mergeCell ref="F4:F7"/>
    <mergeCell ref="G4:J4"/>
    <mergeCell ref="J5:J7"/>
    <mergeCell ref="G5:I5"/>
    <mergeCell ref="G6:G7"/>
    <mergeCell ref="H6:I6"/>
    <mergeCell ref="A12:A18"/>
    <mergeCell ref="B12:C18"/>
    <mergeCell ref="L12:L18"/>
    <mergeCell ref="M12:M18"/>
    <mergeCell ref="A19:A25"/>
    <mergeCell ref="B19:C25"/>
    <mergeCell ref="L19:L25"/>
    <mergeCell ref="M19:M25"/>
    <mergeCell ref="A33:A40"/>
    <mergeCell ref="B33:C40"/>
    <mergeCell ref="L33:L40"/>
    <mergeCell ref="M33:M40"/>
    <mergeCell ref="D33:D34"/>
    <mergeCell ref="E33:E34"/>
    <mergeCell ref="F33:F34"/>
    <mergeCell ref="I33:I34"/>
    <mergeCell ref="J33:J34"/>
    <mergeCell ref="K33:K34"/>
    <mergeCell ref="G33:G34"/>
    <mergeCell ref="H33:H34"/>
    <mergeCell ref="A26:A32"/>
    <mergeCell ref="B26:C32"/>
    <mergeCell ref="L26:L32"/>
    <mergeCell ref="M26:M32"/>
    <mergeCell ref="B104:C110"/>
    <mergeCell ref="L104:L110"/>
    <mergeCell ref="M104:M110"/>
    <mergeCell ref="B117:C123"/>
    <mergeCell ref="A117:A123"/>
    <mergeCell ref="L117:L123"/>
    <mergeCell ref="M117:M123"/>
    <mergeCell ref="A124:A130"/>
    <mergeCell ref="C124:C130"/>
    <mergeCell ref="L124:L130"/>
    <mergeCell ref="M124:M130"/>
    <mergeCell ref="A111:A116"/>
    <mergeCell ref="B111:C116"/>
    <mergeCell ref="M111:M116"/>
    <mergeCell ref="L111:L116"/>
    <mergeCell ref="C131:C144"/>
    <mergeCell ref="A131:A144"/>
    <mergeCell ref="L131:L144"/>
    <mergeCell ref="M131:M144"/>
    <mergeCell ref="A145:B152"/>
    <mergeCell ref="C145:C152"/>
    <mergeCell ref="C160:C166"/>
    <mergeCell ref="A160:B166"/>
    <mergeCell ref="L160:L166"/>
    <mergeCell ref="M160:M166"/>
    <mergeCell ref="D135:D138"/>
    <mergeCell ref="J135:J138"/>
    <mergeCell ref="I135:I138"/>
    <mergeCell ref="F135:F138"/>
    <mergeCell ref="E135:E138"/>
  </mergeCells>
  <pageMargins left="0.39370078740157483" right="0.19685039370078741" top="0.35433070866141736" bottom="0.2" header="0.51181102362204722" footer="0.26"/>
  <pageSetup paperSize="9" scale="49" firstPageNumber="0" fitToWidth="0" fitToHeight="0" orientation="landscape" horizontalDpi="300" verticalDpi="300" r:id="rId1"/>
  <headerFooter alignWithMargins="0"/>
  <rowBreaks count="3" manualBreakCount="3">
    <brk id="40" max="16383" man="1"/>
    <brk id="90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63"/>
  </sheetPr>
  <dimension ref="A1:N94"/>
  <sheetViews>
    <sheetView view="pageBreakPreview" topLeftCell="C64" zoomScale="64" zoomScaleNormal="78" zoomScaleSheetLayoutView="64" workbookViewId="0">
      <selection activeCell="J79" sqref="J79"/>
    </sheetView>
  </sheetViews>
  <sheetFormatPr defaultColWidth="8.85546875" defaultRowHeight="15" customHeight="1"/>
  <cols>
    <col min="1" max="1" width="5.7109375" style="197" customWidth="1"/>
    <col min="2" max="2" width="140.42578125" style="197" customWidth="1"/>
    <col min="3" max="3" width="14.85546875" style="197" customWidth="1"/>
    <col min="4" max="4" width="18.85546875" style="197" customWidth="1"/>
    <col min="5" max="5" width="10.42578125" style="197" customWidth="1"/>
    <col min="6" max="6" width="9" style="197" customWidth="1"/>
    <col min="7" max="7" width="20.42578125" style="197" customWidth="1"/>
    <col min="8" max="8" width="17.28515625" style="197" customWidth="1"/>
    <col min="9" max="9" width="18.5703125" style="197" customWidth="1"/>
    <col min="10" max="10" width="24.85546875" style="197" customWidth="1"/>
    <col min="11" max="11" width="71" style="197" customWidth="1"/>
    <col min="12" max="12" width="116.140625" style="197" customWidth="1"/>
    <col min="13" max="14" width="9.28515625" style="197" customWidth="1"/>
    <col min="15" max="16384" width="8.85546875" style="197"/>
  </cols>
  <sheetData>
    <row r="1" spans="1:14" ht="30.75" customHeight="1">
      <c r="A1" s="466" t="s">
        <v>169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8"/>
      <c r="M1" s="196"/>
    </row>
    <row r="2" spans="1:14" ht="37.5" customHeight="1" thickBot="1">
      <c r="A2" s="469" t="s">
        <v>184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1"/>
      <c r="M2" s="196"/>
    </row>
    <row r="3" spans="1:14" ht="23.25" customHeight="1" thickBot="1">
      <c r="A3" s="438" t="s">
        <v>0</v>
      </c>
      <c r="B3" s="438" t="s">
        <v>1</v>
      </c>
      <c r="C3" s="438" t="s">
        <v>2</v>
      </c>
      <c r="D3" s="438" t="s">
        <v>145</v>
      </c>
      <c r="E3" s="438" t="s">
        <v>3</v>
      </c>
      <c r="F3" s="438"/>
      <c r="G3" s="438"/>
      <c r="H3" s="438"/>
      <c r="I3" s="438"/>
      <c r="J3" s="438" t="s">
        <v>4</v>
      </c>
      <c r="K3" s="438" t="s">
        <v>135</v>
      </c>
      <c r="L3" s="438" t="s">
        <v>136</v>
      </c>
      <c r="M3" s="196"/>
    </row>
    <row r="4" spans="1:14" ht="24" customHeight="1" thickBot="1">
      <c r="A4" s="438"/>
      <c r="B4" s="438"/>
      <c r="C4" s="438"/>
      <c r="D4" s="438"/>
      <c r="E4" s="438" t="s">
        <v>5</v>
      </c>
      <c r="F4" s="438" t="s">
        <v>130</v>
      </c>
      <c r="G4" s="438"/>
      <c r="H4" s="438"/>
      <c r="I4" s="438"/>
      <c r="J4" s="438"/>
      <c r="K4" s="438"/>
      <c r="L4" s="438"/>
      <c r="M4" s="196"/>
    </row>
    <row r="5" spans="1:14" ht="42" customHeight="1" thickBot="1">
      <c r="A5" s="438"/>
      <c r="B5" s="438"/>
      <c r="C5" s="438"/>
      <c r="D5" s="438"/>
      <c r="E5" s="438"/>
      <c r="F5" s="438" t="s">
        <v>6</v>
      </c>
      <c r="G5" s="438"/>
      <c r="H5" s="438"/>
      <c r="I5" s="438" t="s">
        <v>7</v>
      </c>
      <c r="J5" s="438"/>
      <c r="K5" s="438"/>
      <c r="L5" s="438"/>
      <c r="M5" s="196"/>
    </row>
    <row r="6" spans="1:14" ht="18.95" customHeight="1" thickBot="1">
      <c r="A6" s="438"/>
      <c r="B6" s="438"/>
      <c r="C6" s="438"/>
      <c r="D6" s="438"/>
      <c r="E6" s="438"/>
      <c r="F6" s="438" t="s">
        <v>131</v>
      </c>
      <c r="G6" s="438" t="s">
        <v>132</v>
      </c>
      <c r="H6" s="438"/>
      <c r="I6" s="438"/>
      <c r="J6" s="438"/>
      <c r="K6" s="438"/>
      <c r="L6" s="438"/>
      <c r="M6" s="196"/>
    </row>
    <row r="7" spans="1:14" ht="58.5" customHeight="1" thickBot="1">
      <c r="A7" s="438"/>
      <c r="B7" s="438"/>
      <c r="C7" s="438"/>
      <c r="D7" s="438"/>
      <c r="E7" s="438"/>
      <c r="F7" s="438"/>
      <c r="G7" s="179" t="s">
        <v>133</v>
      </c>
      <c r="H7" s="179" t="s">
        <v>134</v>
      </c>
      <c r="I7" s="438"/>
      <c r="J7" s="438"/>
      <c r="K7" s="438"/>
      <c r="L7" s="438"/>
      <c r="M7" s="196"/>
    </row>
    <row r="8" spans="1:14" ht="24" customHeight="1" thickBot="1">
      <c r="A8" s="180">
        <v>1</v>
      </c>
      <c r="B8" s="180">
        <v>2</v>
      </c>
      <c r="C8" s="180">
        <v>3</v>
      </c>
      <c r="D8" s="180">
        <v>4</v>
      </c>
      <c r="E8" s="180">
        <v>5</v>
      </c>
      <c r="F8" s="180">
        <v>6</v>
      </c>
      <c r="G8" s="180">
        <v>7</v>
      </c>
      <c r="H8" s="180">
        <v>8</v>
      </c>
      <c r="I8" s="180">
        <v>9</v>
      </c>
      <c r="J8" s="180">
        <v>10</v>
      </c>
      <c r="K8" s="180">
        <v>11</v>
      </c>
      <c r="L8" s="180">
        <v>12</v>
      </c>
      <c r="M8" s="196"/>
    </row>
    <row r="9" spans="1:14" ht="21.75" customHeight="1">
      <c r="A9" s="463" t="s">
        <v>171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196"/>
    </row>
    <row r="10" spans="1:14" ht="18.95" customHeight="1">
      <c r="A10" s="464" t="s">
        <v>146</v>
      </c>
      <c r="B10" s="464"/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196"/>
    </row>
    <row r="11" spans="1:14" ht="20.25" customHeight="1">
      <c r="A11" s="465" t="s">
        <v>147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196"/>
    </row>
    <row r="12" spans="1:14" ht="10.5" customHeight="1">
      <c r="A12" s="402" t="s">
        <v>8</v>
      </c>
      <c r="B12" s="402" t="s">
        <v>107</v>
      </c>
      <c r="C12" s="417">
        <v>2017</v>
      </c>
      <c r="D12" s="458">
        <v>264.99311</v>
      </c>
      <c r="E12" s="461" t="s">
        <v>9</v>
      </c>
      <c r="F12" s="461" t="s">
        <v>9</v>
      </c>
      <c r="G12" s="461" t="s">
        <v>9</v>
      </c>
      <c r="H12" s="461" t="s">
        <v>9</v>
      </c>
      <c r="I12" s="458">
        <v>264.99311</v>
      </c>
      <c r="J12" s="460" t="s">
        <v>9</v>
      </c>
      <c r="K12" s="402" t="s">
        <v>108</v>
      </c>
      <c r="L12" s="473" t="s">
        <v>192</v>
      </c>
      <c r="M12" s="196"/>
    </row>
    <row r="13" spans="1:14" ht="9" customHeight="1">
      <c r="A13" s="403"/>
      <c r="B13" s="403"/>
      <c r="C13" s="417"/>
      <c r="D13" s="458"/>
      <c r="E13" s="458"/>
      <c r="F13" s="461"/>
      <c r="G13" s="461"/>
      <c r="H13" s="458"/>
      <c r="I13" s="458"/>
      <c r="J13" s="460"/>
      <c r="K13" s="403"/>
      <c r="L13" s="474"/>
      <c r="M13" s="196"/>
    </row>
    <row r="14" spans="1:14" ht="12.75" customHeight="1">
      <c r="A14" s="403"/>
      <c r="B14" s="403"/>
      <c r="C14" s="417">
        <v>2018</v>
      </c>
      <c r="D14" s="458">
        <v>355.416</v>
      </c>
      <c r="E14" s="461" t="s">
        <v>9</v>
      </c>
      <c r="F14" s="461" t="s">
        <v>9</v>
      </c>
      <c r="G14" s="461" t="s">
        <v>9</v>
      </c>
      <c r="H14" s="461" t="s">
        <v>9</v>
      </c>
      <c r="I14" s="458">
        <v>355.416</v>
      </c>
      <c r="J14" s="460" t="s">
        <v>9</v>
      </c>
      <c r="K14" s="403"/>
      <c r="L14" s="474"/>
      <c r="M14" s="196"/>
    </row>
    <row r="15" spans="1:14" ht="12.6" customHeight="1">
      <c r="A15" s="403"/>
      <c r="B15" s="403"/>
      <c r="C15" s="417"/>
      <c r="D15" s="458"/>
      <c r="E15" s="462"/>
      <c r="F15" s="461"/>
      <c r="G15" s="461"/>
      <c r="H15" s="462"/>
      <c r="I15" s="458"/>
      <c r="J15" s="460"/>
      <c r="K15" s="403"/>
      <c r="L15" s="474"/>
      <c r="M15" s="196"/>
    </row>
    <row r="16" spans="1:14" ht="21" customHeight="1">
      <c r="A16" s="403"/>
      <c r="B16" s="403"/>
      <c r="C16" s="175">
        <v>2019</v>
      </c>
      <c r="D16" s="181">
        <f>I16</f>
        <v>317.85187999999999</v>
      </c>
      <c r="E16" s="182" t="s">
        <v>9</v>
      </c>
      <c r="F16" s="182"/>
      <c r="G16" s="182" t="s">
        <v>9</v>
      </c>
      <c r="H16" s="182" t="s">
        <v>9</v>
      </c>
      <c r="I16" s="181">
        <v>317.85187999999999</v>
      </c>
      <c r="J16" s="183" t="s">
        <v>9</v>
      </c>
      <c r="K16" s="403"/>
      <c r="L16" s="474"/>
      <c r="M16" s="196"/>
      <c r="N16" s="198"/>
    </row>
    <row r="17" spans="1:14" ht="20.25" customHeight="1">
      <c r="A17" s="403"/>
      <c r="B17" s="403"/>
      <c r="C17" s="175">
        <v>2020</v>
      </c>
      <c r="D17" s="267">
        <f>I17</f>
        <v>230.85348999999999</v>
      </c>
      <c r="E17" s="182" t="s">
        <v>9</v>
      </c>
      <c r="F17" s="182" t="s">
        <v>9</v>
      </c>
      <c r="G17" s="182" t="s">
        <v>9</v>
      </c>
      <c r="H17" s="182" t="s">
        <v>9</v>
      </c>
      <c r="I17" s="264">
        <v>230.85348999999999</v>
      </c>
      <c r="J17" s="183" t="s">
        <v>9</v>
      </c>
      <c r="K17" s="403"/>
      <c r="L17" s="474"/>
      <c r="M17" s="196"/>
      <c r="N17" s="198"/>
    </row>
    <row r="18" spans="1:14" ht="21.75" customHeight="1">
      <c r="A18" s="403"/>
      <c r="B18" s="403"/>
      <c r="C18" s="177">
        <v>2021</v>
      </c>
      <c r="D18" s="182">
        <f>I18</f>
        <v>327.67399999999998</v>
      </c>
      <c r="E18" s="8" t="s">
        <v>9</v>
      </c>
      <c r="F18" s="8" t="s">
        <v>9</v>
      </c>
      <c r="G18" s="8" t="s">
        <v>9</v>
      </c>
      <c r="H18" s="8" t="s">
        <v>9</v>
      </c>
      <c r="I18" s="182">
        <v>327.67399999999998</v>
      </c>
      <c r="J18" s="177" t="s">
        <v>9</v>
      </c>
      <c r="K18" s="403"/>
      <c r="L18" s="474"/>
      <c r="M18" s="196"/>
      <c r="N18" s="198"/>
    </row>
    <row r="19" spans="1:14" ht="24" customHeight="1">
      <c r="A19" s="403"/>
      <c r="B19" s="403"/>
      <c r="C19" s="177">
        <v>2022</v>
      </c>
      <c r="D19" s="182">
        <f>I19</f>
        <v>0</v>
      </c>
      <c r="E19" s="8" t="s">
        <v>9</v>
      </c>
      <c r="F19" s="8" t="s">
        <v>9</v>
      </c>
      <c r="G19" s="8" t="s">
        <v>9</v>
      </c>
      <c r="H19" s="8" t="s">
        <v>9</v>
      </c>
      <c r="I19" s="182">
        <v>0</v>
      </c>
      <c r="J19" s="177" t="s">
        <v>9</v>
      </c>
      <c r="K19" s="403"/>
      <c r="L19" s="474"/>
      <c r="M19" s="196"/>
      <c r="N19" s="198"/>
    </row>
    <row r="20" spans="1:14" ht="21.75" customHeight="1">
      <c r="A20" s="404"/>
      <c r="B20" s="404"/>
      <c r="C20" s="177">
        <v>2023</v>
      </c>
      <c r="D20" s="182">
        <f>I20</f>
        <v>0</v>
      </c>
      <c r="E20" s="8" t="s">
        <v>9</v>
      </c>
      <c r="F20" s="8" t="s">
        <v>9</v>
      </c>
      <c r="G20" s="8" t="s">
        <v>9</v>
      </c>
      <c r="H20" s="8" t="s">
        <v>9</v>
      </c>
      <c r="I20" s="182">
        <v>0</v>
      </c>
      <c r="J20" s="177"/>
      <c r="K20" s="404"/>
      <c r="L20" s="474"/>
      <c r="M20" s="196"/>
      <c r="N20" s="198"/>
    </row>
    <row r="21" spans="1:14" ht="11.25" customHeight="1">
      <c r="A21" s="402" t="s">
        <v>15</v>
      </c>
      <c r="B21" s="402" t="s">
        <v>109</v>
      </c>
      <c r="C21" s="417">
        <v>2017</v>
      </c>
      <c r="D21" s="458">
        <v>140.20716999999999</v>
      </c>
      <c r="E21" s="461" t="s">
        <v>9</v>
      </c>
      <c r="F21" s="461" t="s">
        <v>9</v>
      </c>
      <c r="G21" s="461" t="s">
        <v>9</v>
      </c>
      <c r="H21" s="461" t="s">
        <v>9</v>
      </c>
      <c r="I21" s="458">
        <v>140.20716999999999</v>
      </c>
      <c r="J21" s="460" t="s">
        <v>9</v>
      </c>
      <c r="K21" s="402" t="s">
        <v>110</v>
      </c>
      <c r="L21" s="474"/>
      <c r="M21" s="196"/>
    </row>
    <row r="22" spans="1:14" ht="12.6" customHeight="1">
      <c r="A22" s="403"/>
      <c r="B22" s="403"/>
      <c r="C22" s="417"/>
      <c r="D22" s="458"/>
      <c r="E22" s="458"/>
      <c r="F22" s="458"/>
      <c r="G22" s="461"/>
      <c r="H22" s="458"/>
      <c r="I22" s="458">
        <v>83.138000000000005</v>
      </c>
      <c r="J22" s="460" t="s">
        <v>9</v>
      </c>
      <c r="K22" s="403"/>
      <c r="L22" s="474"/>
      <c r="M22" s="196"/>
    </row>
    <row r="23" spans="1:14" ht="9" customHeight="1">
      <c r="A23" s="403"/>
      <c r="B23" s="403"/>
      <c r="C23" s="417"/>
      <c r="D23" s="458"/>
      <c r="E23" s="458"/>
      <c r="F23" s="458"/>
      <c r="G23" s="461"/>
      <c r="H23" s="458"/>
      <c r="I23" s="458">
        <v>57.127000000000002</v>
      </c>
      <c r="J23" s="460" t="s">
        <v>9</v>
      </c>
      <c r="K23" s="403"/>
      <c r="L23" s="474"/>
      <c r="M23" s="196"/>
    </row>
    <row r="24" spans="1:14" ht="31.5" customHeight="1">
      <c r="A24" s="403"/>
      <c r="B24" s="403"/>
      <c r="C24" s="31">
        <v>2018</v>
      </c>
      <c r="D24" s="55">
        <v>210.34001000000001</v>
      </c>
      <c r="E24" s="56" t="s">
        <v>9</v>
      </c>
      <c r="F24" s="182" t="s">
        <v>9</v>
      </c>
      <c r="G24" s="182" t="s">
        <v>9</v>
      </c>
      <c r="H24" s="56" t="s">
        <v>9</v>
      </c>
      <c r="I24" s="55">
        <v>210.34001000000001</v>
      </c>
      <c r="J24" s="68" t="s">
        <v>9</v>
      </c>
      <c r="K24" s="403"/>
      <c r="L24" s="474"/>
      <c r="M24" s="196"/>
    </row>
    <row r="25" spans="1:14" ht="29.1" customHeight="1">
      <c r="A25" s="403"/>
      <c r="B25" s="403"/>
      <c r="C25" s="175">
        <v>2019</v>
      </c>
      <c r="D25" s="181">
        <f t="shared" ref="D25:D30" si="0">I25</f>
        <v>233.80697000000001</v>
      </c>
      <c r="E25" s="182" t="s">
        <v>9</v>
      </c>
      <c r="F25" s="182" t="s">
        <v>9</v>
      </c>
      <c r="G25" s="182" t="s">
        <v>9</v>
      </c>
      <c r="H25" s="182" t="s">
        <v>9</v>
      </c>
      <c r="I25" s="181">
        <v>233.80697000000001</v>
      </c>
      <c r="J25" s="183" t="s">
        <v>9</v>
      </c>
      <c r="K25" s="403"/>
      <c r="L25" s="474"/>
      <c r="M25" s="196"/>
    </row>
    <row r="26" spans="1:14" ht="29.1" customHeight="1">
      <c r="A26" s="403"/>
      <c r="B26" s="403"/>
      <c r="C26" s="175">
        <v>2020</v>
      </c>
      <c r="D26" s="184">
        <f t="shared" si="0"/>
        <v>0</v>
      </c>
      <c r="E26" s="182" t="s">
        <v>9</v>
      </c>
      <c r="F26" s="182" t="s">
        <v>9</v>
      </c>
      <c r="G26" s="182" t="s">
        <v>9</v>
      </c>
      <c r="H26" s="182" t="s">
        <v>9</v>
      </c>
      <c r="I26" s="184">
        <v>0</v>
      </c>
      <c r="J26" s="183" t="s">
        <v>9</v>
      </c>
      <c r="K26" s="403"/>
      <c r="L26" s="474"/>
      <c r="M26" s="196"/>
    </row>
    <row r="27" spans="1:14" ht="29.1" customHeight="1">
      <c r="A27" s="403"/>
      <c r="B27" s="403"/>
      <c r="C27" s="13">
        <v>2021</v>
      </c>
      <c r="D27" s="241">
        <f t="shared" si="0"/>
        <v>238.82599999999999</v>
      </c>
      <c r="E27" s="37" t="s">
        <v>9</v>
      </c>
      <c r="F27" s="37" t="s">
        <v>9</v>
      </c>
      <c r="G27" s="37" t="s">
        <v>9</v>
      </c>
      <c r="H27" s="37" t="s">
        <v>9</v>
      </c>
      <c r="I27" s="241">
        <v>238.82599999999999</v>
      </c>
      <c r="J27" s="183" t="s">
        <v>9</v>
      </c>
      <c r="K27" s="403"/>
      <c r="L27" s="474"/>
      <c r="M27" s="196"/>
    </row>
    <row r="28" spans="1:14" ht="29.1" customHeight="1">
      <c r="A28" s="403"/>
      <c r="B28" s="403"/>
      <c r="C28" s="13">
        <v>2022</v>
      </c>
      <c r="D28" s="184">
        <f t="shared" si="0"/>
        <v>0</v>
      </c>
      <c r="E28" s="13" t="s">
        <v>9</v>
      </c>
      <c r="F28" s="13" t="s">
        <v>9</v>
      </c>
      <c r="G28" s="13" t="s">
        <v>9</v>
      </c>
      <c r="H28" s="13" t="s">
        <v>9</v>
      </c>
      <c r="I28" s="184">
        <v>0</v>
      </c>
      <c r="J28" s="183" t="s">
        <v>9</v>
      </c>
      <c r="K28" s="403"/>
      <c r="L28" s="474"/>
      <c r="M28" s="196"/>
    </row>
    <row r="29" spans="1:14" ht="29.1" customHeight="1">
      <c r="A29" s="404"/>
      <c r="B29" s="404"/>
      <c r="C29" s="13">
        <v>2023</v>
      </c>
      <c r="D29" s="213">
        <f t="shared" si="0"/>
        <v>0</v>
      </c>
      <c r="E29" s="37" t="s">
        <v>9</v>
      </c>
      <c r="F29" s="37" t="s">
        <v>9</v>
      </c>
      <c r="G29" s="37" t="s">
        <v>9</v>
      </c>
      <c r="H29" s="37" t="s">
        <v>9</v>
      </c>
      <c r="I29" s="213">
        <v>0</v>
      </c>
      <c r="J29" s="183" t="s">
        <v>9</v>
      </c>
      <c r="K29" s="404"/>
      <c r="L29" s="474"/>
      <c r="M29" s="196"/>
    </row>
    <row r="30" spans="1:14" ht="28.5" customHeight="1">
      <c r="A30" s="402" t="s">
        <v>19</v>
      </c>
      <c r="B30" s="402" t="s">
        <v>111</v>
      </c>
      <c r="C30" s="175">
        <v>2017</v>
      </c>
      <c r="D30" s="182" t="str">
        <f t="shared" si="0"/>
        <v>-</v>
      </c>
      <c r="E30" s="182" t="s">
        <v>9</v>
      </c>
      <c r="F30" s="182" t="s">
        <v>9</v>
      </c>
      <c r="G30" s="182" t="s">
        <v>9</v>
      </c>
      <c r="H30" s="182" t="s">
        <v>9</v>
      </c>
      <c r="I30" s="182" t="s">
        <v>9</v>
      </c>
      <c r="J30" s="183" t="s">
        <v>9</v>
      </c>
      <c r="K30" s="402" t="s">
        <v>112</v>
      </c>
      <c r="L30" s="474"/>
      <c r="M30" s="196"/>
    </row>
    <row r="31" spans="1:14" ht="20.25" customHeight="1">
      <c r="A31" s="403"/>
      <c r="B31" s="403"/>
      <c r="C31" s="175">
        <v>2018</v>
      </c>
      <c r="D31" s="182" t="s">
        <v>9</v>
      </c>
      <c r="E31" s="182" t="s">
        <v>9</v>
      </c>
      <c r="F31" s="182" t="s">
        <v>9</v>
      </c>
      <c r="G31" s="182" t="s">
        <v>9</v>
      </c>
      <c r="H31" s="182" t="s">
        <v>9</v>
      </c>
      <c r="I31" s="182" t="s">
        <v>9</v>
      </c>
      <c r="J31" s="183" t="s">
        <v>9</v>
      </c>
      <c r="K31" s="403"/>
      <c r="L31" s="474"/>
      <c r="M31" s="196"/>
    </row>
    <row r="32" spans="1:14" ht="17.25" customHeight="1">
      <c r="A32" s="403"/>
      <c r="B32" s="403"/>
      <c r="C32" s="175">
        <v>2019</v>
      </c>
      <c r="D32" s="182" t="s">
        <v>9</v>
      </c>
      <c r="E32" s="182" t="s">
        <v>9</v>
      </c>
      <c r="F32" s="182" t="s">
        <v>9</v>
      </c>
      <c r="G32" s="182" t="s">
        <v>9</v>
      </c>
      <c r="H32" s="182" t="s">
        <v>9</v>
      </c>
      <c r="I32" s="182" t="s">
        <v>9</v>
      </c>
      <c r="J32" s="183" t="s">
        <v>9</v>
      </c>
      <c r="K32" s="403"/>
      <c r="L32" s="474"/>
      <c r="M32" s="196"/>
    </row>
    <row r="33" spans="1:13" ht="20.25" customHeight="1">
      <c r="A33" s="403"/>
      <c r="B33" s="403"/>
      <c r="C33" s="175">
        <v>2020</v>
      </c>
      <c r="D33" s="182" t="s">
        <v>9</v>
      </c>
      <c r="E33" s="182" t="s">
        <v>9</v>
      </c>
      <c r="F33" s="182" t="s">
        <v>9</v>
      </c>
      <c r="G33" s="182" t="s">
        <v>9</v>
      </c>
      <c r="H33" s="182" t="s">
        <v>9</v>
      </c>
      <c r="I33" s="182" t="s">
        <v>9</v>
      </c>
      <c r="J33" s="183" t="s">
        <v>9</v>
      </c>
      <c r="K33" s="403"/>
      <c r="L33" s="474"/>
      <c r="M33" s="196"/>
    </row>
    <row r="34" spans="1:13" ht="22.5" customHeight="1">
      <c r="A34" s="403"/>
      <c r="B34" s="403"/>
      <c r="C34" s="13">
        <v>2021</v>
      </c>
      <c r="D34" s="182" t="s">
        <v>9</v>
      </c>
      <c r="E34" s="13"/>
      <c r="F34" s="13"/>
      <c r="G34" s="182" t="s">
        <v>9</v>
      </c>
      <c r="H34" s="182" t="s">
        <v>9</v>
      </c>
      <c r="I34" s="13" t="s">
        <v>9</v>
      </c>
      <c r="J34" s="183" t="s">
        <v>9</v>
      </c>
      <c r="K34" s="403"/>
      <c r="L34" s="474"/>
      <c r="M34" s="196"/>
    </row>
    <row r="35" spans="1:13" ht="21.75" customHeight="1">
      <c r="A35" s="403"/>
      <c r="B35" s="403"/>
      <c r="C35" s="13">
        <v>2022</v>
      </c>
      <c r="D35" s="182" t="s">
        <v>9</v>
      </c>
      <c r="E35" s="182" t="s">
        <v>9</v>
      </c>
      <c r="F35" s="182" t="s">
        <v>9</v>
      </c>
      <c r="G35" s="182" t="s">
        <v>9</v>
      </c>
      <c r="H35" s="182" t="s">
        <v>9</v>
      </c>
      <c r="I35" s="13" t="s">
        <v>9</v>
      </c>
      <c r="J35" s="183" t="s">
        <v>9</v>
      </c>
      <c r="K35" s="403"/>
      <c r="L35" s="474"/>
      <c r="M35" s="196"/>
    </row>
    <row r="36" spans="1:13" ht="21.75" customHeight="1">
      <c r="A36" s="404"/>
      <c r="B36" s="404"/>
      <c r="C36" s="13">
        <v>2023</v>
      </c>
      <c r="D36" s="182" t="s">
        <v>9</v>
      </c>
      <c r="E36" s="182" t="s">
        <v>9</v>
      </c>
      <c r="F36" s="182" t="s">
        <v>9</v>
      </c>
      <c r="G36" s="182" t="s">
        <v>9</v>
      </c>
      <c r="H36" s="182" t="s">
        <v>9</v>
      </c>
      <c r="I36" s="182" t="s">
        <v>9</v>
      </c>
      <c r="J36" s="183"/>
      <c r="K36" s="404"/>
      <c r="L36" s="474"/>
      <c r="M36" s="196"/>
    </row>
    <row r="37" spans="1:13" ht="24.75" customHeight="1">
      <c r="A37" s="402" t="s">
        <v>22</v>
      </c>
      <c r="B37" s="402" t="s">
        <v>113</v>
      </c>
      <c r="C37" s="143">
        <v>2017</v>
      </c>
      <c r="D37" s="181">
        <v>294.70442000000003</v>
      </c>
      <c r="E37" s="182" t="s">
        <v>9</v>
      </c>
      <c r="F37" s="182" t="s">
        <v>9</v>
      </c>
      <c r="G37" s="182" t="s">
        <v>9</v>
      </c>
      <c r="H37" s="182" t="s">
        <v>9</v>
      </c>
      <c r="I37" s="184">
        <v>294.70442000000003</v>
      </c>
      <c r="J37" s="183" t="s">
        <v>9</v>
      </c>
      <c r="K37" s="402" t="s">
        <v>114</v>
      </c>
      <c r="L37" s="474"/>
      <c r="M37" s="199"/>
    </row>
    <row r="38" spans="1:13" ht="23.25" customHeight="1">
      <c r="A38" s="403"/>
      <c r="B38" s="403"/>
      <c r="C38" s="143">
        <v>2018</v>
      </c>
      <c r="D38" s="181">
        <v>444.29468000000003</v>
      </c>
      <c r="E38" s="182" t="s">
        <v>9</v>
      </c>
      <c r="F38" s="182" t="s">
        <v>9</v>
      </c>
      <c r="G38" s="182" t="s">
        <v>9</v>
      </c>
      <c r="H38" s="182" t="s">
        <v>9</v>
      </c>
      <c r="I38" s="181">
        <v>444.29468000000003</v>
      </c>
      <c r="J38" s="183"/>
      <c r="K38" s="403"/>
      <c r="L38" s="474"/>
      <c r="M38" s="200"/>
    </row>
    <row r="39" spans="1:13" s="202" customFormat="1" ht="22.5" customHeight="1">
      <c r="A39" s="403"/>
      <c r="B39" s="403"/>
      <c r="C39" s="144">
        <v>2019</v>
      </c>
      <c r="D39" s="59">
        <f>I39</f>
        <v>491.53798</v>
      </c>
      <c r="E39" s="58" t="s">
        <v>9</v>
      </c>
      <c r="F39" s="58" t="s">
        <v>9</v>
      </c>
      <c r="G39" s="58" t="s">
        <v>9</v>
      </c>
      <c r="H39" s="58" t="s">
        <v>9</v>
      </c>
      <c r="I39" s="59">
        <v>491.53798</v>
      </c>
      <c r="J39" s="69" t="s">
        <v>9</v>
      </c>
      <c r="K39" s="403"/>
      <c r="L39" s="474"/>
      <c r="M39" s="201"/>
    </row>
    <row r="40" spans="1:13" ht="21" customHeight="1">
      <c r="A40" s="403"/>
      <c r="B40" s="403"/>
      <c r="C40" s="143">
        <v>2020</v>
      </c>
      <c r="D40" s="212">
        <f>I40</f>
        <v>487.37588</v>
      </c>
      <c r="E40" s="182" t="s">
        <v>9</v>
      </c>
      <c r="F40" s="182" t="s">
        <v>9</v>
      </c>
      <c r="G40" s="182" t="s">
        <v>9</v>
      </c>
      <c r="H40" s="182" t="s">
        <v>9</v>
      </c>
      <c r="I40" s="212">
        <v>487.37588</v>
      </c>
      <c r="J40" s="183" t="s">
        <v>9</v>
      </c>
      <c r="K40" s="403"/>
      <c r="L40" s="474"/>
      <c r="M40" s="196"/>
    </row>
    <row r="41" spans="1:13" ht="27.95" customHeight="1">
      <c r="A41" s="403"/>
      <c r="B41" s="403"/>
      <c r="C41" s="145">
        <v>2021</v>
      </c>
      <c r="D41" s="182">
        <f>I41</f>
        <v>487.37588</v>
      </c>
      <c r="E41" s="58" t="s">
        <v>9</v>
      </c>
      <c r="F41" s="58" t="s">
        <v>9</v>
      </c>
      <c r="G41" s="58" t="s">
        <v>9</v>
      </c>
      <c r="H41" s="58" t="s">
        <v>9</v>
      </c>
      <c r="I41" s="240">
        <v>487.37588</v>
      </c>
      <c r="J41" s="13"/>
      <c r="K41" s="403"/>
      <c r="L41" s="474"/>
      <c r="M41" s="196"/>
    </row>
    <row r="42" spans="1:13" ht="21" customHeight="1">
      <c r="A42" s="403"/>
      <c r="B42" s="403"/>
      <c r="C42" s="145">
        <v>2022</v>
      </c>
      <c r="D42" s="182">
        <f>I42</f>
        <v>0</v>
      </c>
      <c r="E42" s="58" t="s">
        <v>9</v>
      </c>
      <c r="F42" s="58" t="s">
        <v>9</v>
      </c>
      <c r="G42" s="58" t="s">
        <v>9</v>
      </c>
      <c r="H42" s="58" t="s">
        <v>9</v>
      </c>
      <c r="I42" s="182">
        <v>0</v>
      </c>
      <c r="J42" s="13"/>
      <c r="K42" s="403"/>
      <c r="L42" s="474"/>
      <c r="M42" s="196"/>
    </row>
    <row r="43" spans="1:13" ht="21" customHeight="1">
      <c r="A43" s="404"/>
      <c r="B43" s="404"/>
      <c r="C43" s="145">
        <v>2023</v>
      </c>
      <c r="D43" s="182">
        <v>0</v>
      </c>
      <c r="E43" s="58"/>
      <c r="F43" s="58"/>
      <c r="G43" s="58"/>
      <c r="H43" s="58"/>
      <c r="I43" s="182">
        <v>0</v>
      </c>
      <c r="J43" s="13"/>
      <c r="K43" s="404"/>
      <c r="L43" s="474"/>
      <c r="M43" s="196"/>
    </row>
    <row r="44" spans="1:13" ht="24.75" customHeight="1">
      <c r="A44" s="402" t="s">
        <v>25</v>
      </c>
      <c r="B44" s="402" t="s">
        <v>115</v>
      </c>
      <c r="C44" s="143">
        <v>2017</v>
      </c>
      <c r="D44" s="182" t="str">
        <f>I44</f>
        <v>-</v>
      </c>
      <c r="E44" s="182" t="s">
        <v>9</v>
      </c>
      <c r="F44" s="182" t="s">
        <v>9</v>
      </c>
      <c r="G44" s="182" t="s">
        <v>9</v>
      </c>
      <c r="H44" s="182" t="s">
        <v>9</v>
      </c>
      <c r="I44" s="182" t="s">
        <v>9</v>
      </c>
      <c r="J44" s="183" t="s">
        <v>9</v>
      </c>
      <c r="K44" s="402" t="s">
        <v>116</v>
      </c>
      <c r="L44" s="474"/>
      <c r="M44" s="200"/>
    </row>
    <row r="45" spans="1:13" ht="22.5" customHeight="1">
      <c r="A45" s="403"/>
      <c r="B45" s="403"/>
      <c r="C45" s="143">
        <v>2018</v>
      </c>
      <c r="D45" s="182" t="s">
        <v>9</v>
      </c>
      <c r="E45" s="182" t="s">
        <v>9</v>
      </c>
      <c r="F45" s="182" t="s">
        <v>9</v>
      </c>
      <c r="G45" s="182" t="s">
        <v>9</v>
      </c>
      <c r="H45" s="182" t="s">
        <v>9</v>
      </c>
      <c r="I45" s="182" t="s">
        <v>9</v>
      </c>
      <c r="J45" s="183" t="s">
        <v>9</v>
      </c>
      <c r="K45" s="403"/>
      <c r="L45" s="474"/>
      <c r="M45" s="200"/>
    </row>
    <row r="46" spans="1:13" ht="26.25" customHeight="1">
      <c r="A46" s="403"/>
      <c r="B46" s="403"/>
      <c r="C46" s="143">
        <v>2019</v>
      </c>
      <c r="D46" s="182" t="s">
        <v>9</v>
      </c>
      <c r="E46" s="182" t="s">
        <v>9</v>
      </c>
      <c r="F46" s="182" t="s">
        <v>9</v>
      </c>
      <c r="G46" s="182" t="s">
        <v>9</v>
      </c>
      <c r="H46" s="182" t="s">
        <v>9</v>
      </c>
      <c r="I46" s="182" t="s">
        <v>9</v>
      </c>
      <c r="J46" s="183" t="s">
        <v>9</v>
      </c>
      <c r="K46" s="403"/>
      <c r="L46" s="474"/>
      <c r="M46" s="196"/>
    </row>
    <row r="47" spans="1:13" ht="27.75" customHeight="1">
      <c r="A47" s="403"/>
      <c r="B47" s="403"/>
      <c r="C47" s="143">
        <v>2020</v>
      </c>
      <c r="D47" s="182" t="s">
        <v>9</v>
      </c>
      <c r="E47" s="182" t="s">
        <v>9</v>
      </c>
      <c r="F47" s="182" t="s">
        <v>9</v>
      </c>
      <c r="G47" s="182" t="s">
        <v>9</v>
      </c>
      <c r="H47" s="182" t="s">
        <v>9</v>
      </c>
      <c r="I47" s="182" t="s">
        <v>9</v>
      </c>
      <c r="J47" s="183" t="s">
        <v>9</v>
      </c>
      <c r="K47" s="403"/>
      <c r="L47" s="474"/>
      <c r="M47" s="196"/>
    </row>
    <row r="48" spans="1:13" ht="28.5" customHeight="1">
      <c r="A48" s="403"/>
      <c r="B48" s="403"/>
      <c r="C48" s="145">
        <v>2021</v>
      </c>
      <c r="D48" s="177" t="s">
        <v>9</v>
      </c>
      <c r="E48" s="177" t="s">
        <v>9</v>
      </c>
      <c r="F48" s="177" t="s">
        <v>9</v>
      </c>
      <c r="G48" s="177" t="s">
        <v>9</v>
      </c>
      <c r="H48" s="177" t="s">
        <v>9</v>
      </c>
      <c r="I48" s="177" t="s">
        <v>9</v>
      </c>
      <c r="J48" s="177" t="s">
        <v>9</v>
      </c>
      <c r="K48" s="403"/>
      <c r="L48" s="474"/>
      <c r="M48" s="196"/>
    </row>
    <row r="49" spans="1:13" ht="27.75" customHeight="1">
      <c r="A49" s="403"/>
      <c r="B49" s="403"/>
      <c r="C49" s="145">
        <v>2022</v>
      </c>
      <c r="D49" s="177" t="s">
        <v>9</v>
      </c>
      <c r="E49" s="177" t="s">
        <v>9</v>
      </c>
      <c r="F49" s="177" t="s">
        <v>9</v>
      </c>
      <c r="G49" s="177" t="s">
        <v>9</v>
      </c>
      <c r="H49" s="177" t="s">
        <v>9</v>
      </c>
      <c r="I49" s="177" t="s">
        <v>9</v>
      </c>
      <c r="J49" s="177" t="s">
        <v>9</v>
      </c>
      <c r="K49" s="403"/>
      <c r="L49" s="474"/>
      <c r="M49" s="196"/>
    </row>
    <row r="50" spans="1:13" ht="27.75" customHeight="1">
      <c r="A50" s="404"/>
      <c r="B50" s="404"/>
      <c r="C50" s="145">
        <v>2023</v>
      </c>
      <c r="D50" s="177" t="s">
        <v>9</v>
      </c>
      <c r="E50" s="177" t="s">
        <v>9</v>
      </c>
      <c r="F50" s="177" t="s">
        <v>9</v>
      </c>
      <c r="G50" s="177" t="s">
        <v>9</v>
      </c>
      <c r="H50" s="177" t="s">
        <v>9</v>
      </c>
      <c r="I50" s="177" t="s">
        <v>9</v>
      </c>
      <c r="J50" s="177" t="s">
        <v>9</v>
      </c>
      <c r="K50" s="404"/>
      <c r="L50" s="474"/>
      <c r="M50" s="196"/>
    </row>
    <row r="51" spans="1:13" ht="24" customHeight="1">
      <c r="A51" s="417" t="s">
        <v>28</v>
      </c>
      <c r="B51" s="417" t="s">
        <v>117</v>
      </c>
      <c r="C51" s="143">
        <v>2017</v>
      </c>
      <c r="D51" s="181">
        <v>56.842919999999999</v>
      </c>
      <c r="E51" s="182" t="s">
        <v>9</v>
      </c>
      <c r="F51" s="185" t="s">
        <v>9</v>
      </c>
      <c r="G51" s="185" t="s">
        <v>9</v>
      </c>
      <c r="H51" s="182" t="s">
        <v>9</v>
      </c>
      <c r="I51" s="181">
        <v>56.842919999999999</v>
      </c>
      <c r="J51" s="183" t="s">
        <v>9</v>
      </c>
      <c r="K51" s="402" t="s">
        <v>118</v>
      </c>
      <c r="L51" s="474"/>
      <c r="M51" s="196"/>
    </row>
    <row r="52" spans="1:13" ht="13.5" customHeight="1">
      <c r="A52" s="417"/>
      <c r="B52" s="417"/>
      <c r="C52" s="417">
        <v>2018</v>
      </c>
      <c r="D52" s="458">
        <v>92.696179999999998</v>
      </c>
      <c r="E52" s="461" t="s">
        <v>9</v>
      </c>
      <c r="F52" s="459" t="s">
        <v>9</v>
      </c>
      <c r="G52" s="459" t="s">
        <v>9</v>
      </c>
      <c r="H52" s="461" t="s">
        <v>9</v>
      </c>
      <c r="I52" s="458">
        <v>92.696179999999998</v>
      </c>
      <c r="J52" s="460" t="s">
        <v>9</v>
      </c>
      <c r="K52" s="403"/>
      <c r="L52" s="474"/>
      <c r="M52" s="196"/>
    </row>
    <row r="53" spans="1:13" ht="12" customHeight="1">
      <c r="A53" s="417"/>
      <c r="B53" s="417"/>
      <c r="C53" s="417"/>
      <c r="D53" s="458"/>
      <c r="E53" s="461"/>
      <c r="F53" s="459"/>
      <c r="G53" s="459"/>
      <c r="H53" s="461"/>
      <c r="I53" s="458"/>
      <c r="J53" s="460"/>
      <c r="K53" s="403"/>
      <c r="L53" s="474"/>
      <c r="M53" s="196"/>
    </row>
    <row r="54" spans="1:13" s="202" customFormat="1" ht="22.5" customHeight="1">
      <c r="A54" s="417"/>
      <c r="B54" s="417"/>
      <c r="C54" s="57">
        <v>2019</v>
      </c>
      <c r="D54" s="59">
        <f>I54</f>
        <v>86.848820000000003</v>
      </c>
      <c r="E54" s="58" t="s">
        <v>9</v>
      </c>
      <c r="F54" s="60" t="s">
        <v>9</v>
      </c>
      <c r="G54" s="60" t="s">
        <v>9</v>
      </c>
      <c r="H54" s="58" t="s">
        <v>9</v>
      </c>
      <c r="I54" s="59">
        <v>86.848820000000003</v>
      </c>
      <c r="J54" s="69" t="s">
        <v>9</v>
      </c>
      <c r="K54" s="403"/>
      <c r="L54" s="474"/>
      <c r="M54" s="201"/>
    </row>
    <row r="55" spans="1:13" ht="24" customHeight="1">
      <c r="A55" s="417"/>
      <c r="B55" s="417"/>
      <c r="C55" s="237">
        <v>2020</v>
      </c>
      <c r="D55" s="212">
        <f>I55</f>
        <v>91.624120000000005</v>
      </c>
      <c r="E55" s="182" t="s">
        <v>9</v>
      </c>
      <c r="F55" s="185" t="s">
        <v>9</v>
      </c>
      <c r="G55" s="185" t="s">
        <v>9</v>
      </c>
      <c r="H55" s="182" t="s">
        <v>9</v>
      </c>
      <c r="I55" s="212">
        <v>91.624120000000005</v>
      </c>
      <c r="J55" s="183" t="s">
        <v>9</v>
      </c>
      <c r="K55" s="403"/>
      <c r="L55" s="474"/>
      <c r="M55" s="196"/>
    </row>
    <row r="56" spans="1:13" ht="21.75" customHeight="1">
      <c r="A56" s="417"/>
      <c r="B56" s="417"/>
      <c r="C56" s="13">
        <v>2021</v>
      </c>
      <c r="D56" s="182">
        <f>I56</f>
        <v>91.624120000000005</v>
      </c>
      <c r="E56" s="13" t="s">
        <v>9</v>
      </c>
      <c r="F56" s="13" t="s">
        <v>9</v>
      </c>
      <c r="G56" s="13" t="s">
        <v>9</v>
      </c>
      <c r="H56" s="13" t="s">
        <v>9</v>
      </c>
      <c r="I56" s="240">
        <v>91.624120000000005</v>
      </c>
      <c r="J56" s="13" t="s">
        <v>9</v>
      </c>
      <c r="K56" s="403"/>
      <c r="L56" s="474"/>
      <c r="M56" s="196"/>
    </row>
    <row r="57" spans="1:13" ht="21.75" customHeight="1">
      <c r="A57" s="417"/>
      <c r="B57" s="417"/>
      <c r="C57" s="13">
        <v>2022</v>
      </c>
      <c r="D57" s="182">
        <f>I57</f>
        <v>0</v>
      </c>
      <c r="E57" s="13" t="s">
        <v>9</v>
      </c>
      <c r="F57" s="13" t="s">
        <v>9</v>
      </c>
      <c r="G57" s="13" t="s">
        <v>9</v>
      </c>
      <c r="H57" s="13" t="s">
        <v>9</v>
      </c>
      <c r="I57" s="182">
        <v>0</v>
      </c>
      <c r="J57" s="13" t="s">
        <v>9</v>
      </c>
      <c r="K57" s="403"/>
      <c r="L57" s="474"/>
      <c r="M57" s="196"/>
    </row>
    <row r="58" spans="1:13" ht="21.75" customHeight="1">
      <c r="A58" s="417"/>
      <c r="B58" s="417"/>
      <c r="C58" s="13">
        <v>2023</v>
      </c>
      <c r="D58" s="182">
        <f>I58</f>
        <v>0</v>
      </c>
      <c r="E58" s="13" t="s">
        <v>9</v>
      </c>
      <c r="F58" s="13" t="s">
        <v>9</v>
      </c>
      <c r="G58" s="13" t="s">
        <v>9</v>
      </c>
      <c r="H58" s="13" t="s">
        <v>9</v>
      </c>
      <c r="I58" s="182">
        <v>0</v>
      </c>
      <c r="J58" s="13" t="s">
        <v>9</v>
      </c>
      <c r="K58" s="404"/>
      <c r="L58" s="475"/>
      <c r="M58" s="196"/>
    </row>
    <row r="59" spans="1:13" ht="21.75" customHeight="1">
      <c r="A59" s="417" t="s">
        <v>31</v>
      </c>
      <c r="B59" s="417" t="s">
        <v>119</v>
      </c>
      <c r="C59" s="237">
        <v>2017</v>
      </c>
      <c r="D59" s="183" t="s">
        <v>9</v>
      </c>
      <c r="E59" s="183" t="s">
        <v>9</v>
      </c>
      <c r="F59" s="185" t="s">
        <v>9</v>
      </c>
      <c r="G59" s="185" t="s">
        <v>9</v>
      </c>
      <c r="H59" s="183" t="s">
        <v>9</v>
      </c>
      <c r="I59" s="183" t="s">
        <v>9</v>
      </c>
      <c r="J59" s="183" t="s">
        <v>9</v>
      </c>
      <c r="K59" s="408" t="s">
        <v>30</v>
      </c>
      <c r="L59" s="402" t="s">
        <v>120</v>
      </c>
      <c r="M59" s="196"/>
    </row>
    <row r="60" spans="1:13" ht="20.25" customHeight="1">
      <c r="A60" s="417"/>
      <c r="B60" s="417"/>
      <c r="C60" s="237">
        <v>2018</v>
      </c>
      <c r="D60" s="183" t="s">
        <v>9</v>
      </c>
      <c r="E60" s="183" t="s">
        <v>9</v>
      </c>
      <c r="F60" s="185" t="s">
        <v>9</v>
      </c>
      <c r="G60" s="185" t="s">
        <v>9</v>
      </c>
      <c r="H60" s="183" t="s">
        <v>9</v>
      </c>
      <c r="I60" s="183" t="s">
        <v>9</v>
      </c>
      <c r="J60" s="183" t="s">
        <v>9</v>
      </c>
      <c r="K60" s="410"/>
      <c r="L60" s="403"/>
      <c r="M60" s="196"/>
    </row>
    <row r="61" spans="1:13" ht="21.75" customHeight="1">
      <c r="A61" s="417"/>
      <c r="B61" s="417"/>
      <c r="C61" s="237">
        <v>2019</v>
      </c>
      <c r="D61" s="183" t="s">
        <v>9</v>
      </c>
      <c r="E61" s="183" t="s">
        <v>9</v>
      </c>
      <c r="F61" s="185" t="s">
        <v>9</v>
      </c>
      <c r="G61" s="185" t="s">
        <v>9</v>
      </c>
      <c r="H61" s="183" t="s">
        <v>9</v>
      </c>
      <c r="I61" s="183" t="s">
        <v>9</v>
      </c>
      <c r="J61" s="183" t="s">
        <v>9</v>
      </c>
      <c r="K61" s="410"/>
      <c r="L61" s="403"/>
      <c r="M61" s="196"/>
    </row>
    <row r="62" spans="1:13" ht="21.75" customHeight="1">
      <c r="A62" s="417"/>
      <c r="B62" s="417"/>
      <c r="C62" s="237">
        <v>2020</v>
      </c>
      <c r="D62" s="183" t="s">
        <v>9</v>
      </c>
      <c r="E62" s="183" t="s">
        <v>9</v>
      </c>
      <c r="F62" s="185" t="s">
        <v>9</v>
      </c>
      <c r="G62" s="185" t="s">
        <v>9</v>
      </c>
      <c r="H62" s="183" t="s">
        <v>9</v>
      </c>
      <c r="I62" s="183" t="s">
        <v>9</v>
      </c>
      <c r="J62" s="183" t="s">
        <v>9</v>
      </c>
      <c r="K62" s="410"/>
      <c r="L62" s="403"/>
      <c r="M62" s="196"/>
    </row>
    <row r="63" spans="1:13" ht="21.75" customHeight="1">
      <c r="A63" s="417"/>
      <c r="B63" s="417"/>
      <c r="C63" s="13">
        <v>2021</v>
      </c>
      <c r="D63" s="13" t="s">
        <v>9</v>
      </c>
      <c r="E63" s="13" t="s">
        <v>9</v>
      </c>
      <c r="F63" s="13" t="s">
        <v>9</v>
      </c>
      <c r="G63" s="13" t="s">
        <v>9</v>
      </c>
      <c r="H63" s="13" t="s">
        <v>9</v>
      </c>
      <c r="I63" s="13" t="s">
        <v>9</v>
      </c>
      <c r="J63" s="13" t="s">
        <v>9</v>
      </c>
      <c r="K63" s="410"/>
      <c r="L63" s="403"/>
      <c r="M63" s="196"/>
    </row>
    <row r="64" spans="1:13" ht="21.75" customHeight="1">
      <c r="A64" s="417"/>
      <c r="B64" s="417"/>
      <c r="C64" s="13">
        <v>2022</v>
      </c>
      <c r="D64" s="142" t="s">
        <v>9</v>
      </c>
      <c r="E64" s="142" t="s">
        <v>9</v>
      </c>
      <c r="F64" s="142" t="s">
        <v>9</v>
      </c>
      <c r="G64" s="142" t="s">
        <v>9</v>
      </c>
      <c r="H64" s="142" t="s">
        <v>9</v>
      </c>
      <c r="I64" s="142" t="s">
        <v>9</v>
      </c>
      <c r="J64" s="142" t="s">
        <v>9</v>
      </c>
      <c r="K64" s="410"/>
      <c r="L64" s="403"/>
      <c r="M64" s="196"/>
    </row>
    <row r="65" spans="1:13" ht="21.75" customHeight="1">
      <c r="A65" s="417"/>
      <c r="B65" s="417"/>
      <c r="C65" s="13">
        <v>2023</v>
      </c>
      <c r="D65" s="142" t="s">
        <v>9</v>
      </c>
      <c r="E65" s="142" t="s">
        <v>9</v>
      </c>
      <c r="F65" s="142" t="s">
        <v>9</v>
      </c>
      <c r="G65" s="142" t="s">
        <v>9</v>
      </c>
      <c r="H65" s="142" t="s">
        <v>9</v>
      </c>
      <c r="I65" s="142" t="s">
        <v>9</v>
      </c>
      <c r="J65" s="142" t="s">
        <v>9</v>
      </c>
      <c r="K65" s="410"/>
      <c r="L65" s="403"/>
      <c r="M65" s="196"/>
    </row>
    <row r="66" spans="1:13" ht="45" customHeight="1">
      <c r="A66" s="417" t="s">
        <v>33</v>
      </c>
      <c r="B66" s="417" t="s">
        <v>185</v>
      </c>
      <c r="C66" s="238">
        <v>2021</v>
      </c>
      <c r="D66" s="194">
        <f>I66</f>
        <v>145.83099999999999</v>
      </c>
      <c r="E66" s="12" t="s">
        <v>9</v>
      </c>
      <c r="F66" s="12" t="s">
        <v>9</v>
      </c>
      <c r="G66" s="12" t="s">
        <v>9</v>
      </c>
      <c r="H66" s="12" t="s">
        <v>9</v>
      </c>
      <c r="I66" s="194">
        <v>145.83099999999999</v>
      </c>
      <c r="J66" s="142" t="s">
        <v>9</v>
      </c>
      <c r="K66" s="402" t="s">
        <v>186</v>
      </c>
      <c r="L66" s="402" t="s">
        <v>187</v>
      </c>
      <c r="M66" s="196"/>
    </row>
    <row r="67" spans="1:13" ht="49.5" customHeight="1">
      <c r="A67" s="417"/>
      <c r="B67" s="417"/>
      <c r="C67" s="238">
        <v>2022</v>
      </c>
      <c r="D67" s="8">
        <f>I67</f>
        <v>0</v>
      </c>
      <c r="E67" s="12" t="s">
        <v>9</v>
      </c>
      <c r="F67" s="12" t="s">
        <v>9</v>
      </c>
      <c r="G67" s="12" t="s">
        <v>9</v>
      </c>
      <c r="H67" s="12" t="s">
        <v>9</v>
      </c>
      <c r="I67" s="8">
        <v>0</v>
      </c>
      <c r="J67" s="142" t="s">
        <v>9</v>
      </c>
      <c r="K67" s="403"/>
      <c r="L67" s="403"/>
      <c r="M67" s="196"/>
    </row>
    <row r="68" spans="1:13" ht="40.5" customHeight="1" thickBot="1">
      <c r="A68" s="472"/>
      <c r="B68" s="472"/>
      <c r="C68" s="215">
        <v>2023</v>
      </c>
      <c r="D68" s="214">
        <f>I68</f>
        <v>0</v>
      </c>
      <c r="E68" s="12" t="s">
        <v>9</v>
      </c>
      <c r="F68" s="12" t="s">
        <v>9</v>
      </c>
      <c r="G68" s="12" t="s">
        <v>9</v>
      </c>
      <c r="H68" s="12" t="s">
        <v>9</v>
      </c>
      <c r="I68" s="214">
        <v>0</v>
      </c>
      <c r="J68" s="142" t="s">
        <v>9</v>
      </c>
      <c r="K68" s="414"/>
      <c r="L68" s="414"/>
      <c r="M68" s="196"/>
    </row>
    <row r="69" spans="1:13" ht="20.25" customHeight="1" thickBot="1">
      <c r="A69" s="437" t="s">
        <v>42</v>
      </c>
      <c r="B69" s="437"/>
      <c r="C69" s="178">
        <v>2017</v>
      </c>
      <c r="D69" s="49">
        <f>I69</f>
        <v>756.7476200000001</v>
      </c>
      <c r="E69" s="49" t="s">
        <v>9</v>
      </c>
      <c r="F69" s="49" t="s">
        <v>9</v>
      </c>
      <c r="G69" s="49" t="s">
        <v>9</v>
      </c>
      <c r="H69" s="49" t="s">
        <v>9</v>
      </c>
      <c r="I69" s="71">
        <f>I12+I21+I37+I51</f>
        <v>756.7476200000001</v>
      </c>
      <c r="J69" s="70" t="s">
        <v>9</v>
      </c>
      <c r="K69" s="431"/>
      <c r="L69" s="431"/>
      <c r="M69" s="196"/>
    </row>
    <row r="70" spans="1:13" ht="21" customHeight="1" thickBot="1">
      <c r="A70" s="437"/>
      <c r="B70" s="437"/>
      <c r="C70" s="178">
        <v>2018</v>
      </c>
      <c r="D70" s="71">
        <f>D14+D24+D38+D52</f>
        <v>1102.7468699999999</v>
      </c>
      <c r="E70" s="49" t="s">
        <v>9</v>
      </c>
      <c r="F70" s="49" t="s">
        <v>9</v>
      </c>
      <c r="G70" s="49" t="s">
        <v>9</v>
      </c>
      <c r="H70" s="49" t="s">
        <v>9</v>
      </c>
      <c r="I70" s="71">
        <f>I14+I24+I38+I52</f>
        <v>1102.7468699999999</v>
      </c>
      <c r="J70" s="70" t="s">
        <v>9</v>
      </c>
      <c r="K70" s="431"/>
      <c r="L70" s="431"/>
      <c r="M70" s="196"/>
    </row>
    <row r="71" spans="1:13" ht="24.75" customHeight="1" thickBot="1">
      <c r="A71" s="437"/>
      <c r="B71" s="437"/>
      <c r="C71" s="178">
        <v>2019</v>
      </c>
      <c r="D71" s="71">
        <f>D16+D25+D39+D54</f>
        <v>1130.04565</v>
      </c>
      <c r="E71" s="49" t="s">
        <v>9</v>
      </c>
      <c r="F71" s="49" t="s">
        <v>9</v>
      </c>
      <c r="G71" s="49" t="s">
        <v>9</v>
      </c>
      <c r="H71" s="49" t="s">
        <v>9</v>
      </c>
      <c r="I71" s="71">
        <f>I54+I39+I25+I16</f>
        <v>1130.04565</v>
      </c>
      <c r="J71" s="70" t="s">
        <v>9</v>
      </c>
      <c r="K71" s="431"/>
      <c r="L71" s="431"/>
      <c r="M71" s="196"/>
    </row>
    <row r="72" spans="1:13" ht="19.5" customHeight="1" thickBot="1">
      <c r="A72" s="437"/>
      <c r="B72" s="437"/>
      <c r="C72" s="178">
        <v>2020</v>
      </c>
      <c r="D72" s="71">
        <f>D55+D40+D26+D17</f>
        <v>809.85348999999997</v>
      </c>
      <c r="E72" s="49" t="s">
        <v>9</v>
      </c>
      <c r="F72" s="49" t="s">
        <v>9</v>
      </c>
      <c r="G72" s="49" t="s">
        <v>9</v>
      </c>
      <c r="H72" s="72" t="s">
        <v>9</v>
      </c>
      <c r="I72" s="71">
        <f>I55+I40+I26+I17</f>
        <v>809.85348999999997</v>
      </c>
      <c r="J72" s="70" t="s">
        <v>9</v>
      </c>
      <c r="K72" s="431"/>
      <c r="L72" s="431"/>
      <c r="M72" s="196"/>
    </row>
    <row r="73" spans="1:13" ht="27" customHeight="1" thickBot="1">
      <c r="A73" s="437"/>
      <c r="B73" s="437"/>
      <c r="C73" s="178">
        <v>2021</v>
      </c>
      <c r="D73" s="239">
        <f>I73</f>
        <v>1291.3309999999999</v>
      </c>
      <c r="E73" s="49" t="s">
        <v>9</v>
      </c>
      <c r="F73" s="49" t="s">
        <v>9</v>
      </c>
      <c r="G73" s="49" t="s">
        <v>9</v>
      </c>
      <c r="H73" s="49" t="s">
        <v>9</v>
      </c>
      <c r="I73" s="239">
        <f>I18+I27+I41+I56+I66</f>
        <v>1291.3309999999999</v>
      </c>
      <c r="J73" s="70" t="s">
        <v>9</v>
      </c>
      <c r="K73" s="431"/>
      <c r="L73" s="431"/>
      <c r="M73" s="196"/>
    </row>
    <row r="74" spans="1:13" ht="18.75" customHeight="1" thickBot="1">
      <c r="A74" s="437"/>
      <c r="B74" s="437"/>
      <c r="C74" s="178">
        <v>2022</v>
      </c>
      <c r="D74" s="49">
        <f>D57+D42+D28+D19</f>
        <v>0</v>
      </c>
      <c r="E74" s="49" t="s">
        <v>9</v>
      </c>
      <c r="F74" s="49" t="s">
        <v>9</v>
      </c>
      <c r="G74" s="49" t="s">
        <v>9</v>
      </c>
      <c r="H74" s="49" t="s">
        <v>9</v>
      </c>
      <c r="I74" s="49">
        <f>I57+I42+I28+I19</f>
        <v>0</v>
      </c>
      <c r="J74" s="70" t="s">
        <v>9</v>
      </c>
      <c r="K74" s="431"/>
      <c r="L74" s="431"/>
      <c r="M74" s="196"/>
    </row>
    <row r="75" spans="1:13" ht="25.5" customHeight="1" thickBot="1">
      <c r="A75" s="437"/>
      <c r="B75" s="437"/>
      <c r="C75" s="178">
        <v>2023</v>
      </c>
      <c r="D75" s="49">
        <f>I75</f>
        <v>0</v>
      </c>
      <c r="E75" s="49" t="s">
        <v>9</v>
      </c>
      <c r="F75" s="49" t="s">
        <v>9</v>
      </c>
      <c r="G75" s="49" t="s">
        <v>9</v>
      </c>
      <c r="H75" s="49" t="s">
        <v>9</v>
      </c>
      <c r="I75" s="49">
        <f>I58+I43+I29+I20+I68</f>
        <v>0</v>
      </c>
      <c r="J75" s="70" t="s">
        <v>9</v>
      </c>
      <c r="K75" s="431"/>
      <c r="L75" s="431"/>
      <c r="M75" s="196"/>
    </row>
    <row r="76" spans="1:13" ht="24.75" customHeight="1" thickBot="1">
      <c r="A76" s="437"/>
      <c r="B76" s="437"/>
      <c r="C76" s="178" t="s">
        <v>181</v>
      </c>
      <c r="D76" s="71">
        <f>D73+D72+D71+D70+D69+D74+D75</f>
        <v>5090.7246299999997</v>
      </c>
      <c r="E76" s="49" t="s">
        <v>9</v>
      </c>
      <c r="F76" s="49" t="s">
        <v>9</v>
      </c>
      <c r="G76" s="49" t="s">
        <v>9</v>
      </c>
      <c r="H76" s="49" t="s">
        <v>9</v>
      </c>
      <c r="I76" s="71">
        <f>I73+I72+I71+I70+I69+I74+I75</f>
        <v>5090.7246299999997</v>
      </c>
      <c r="J76" s="70" t="s">
        <v>9</v>
      </c>
      <c r="K76" s="431"/>
      <c r="L76" s="431"/>
      <c r="M76" s="196"/>
    </row>
    <row r="77" spans="1:13" ht="17.25" customHeight="1">
      <c r="A77" s="203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</row>
    <row r="78" spans="1:13" ht="17.25" customHeight="1"/>
    <row r="80" spans="1:13" ht="17.25" customHeight="1"/>
    <row r="81" ht="17.25" customHeight="1"/>
    <row r="83" ht="17.25" customHeight="1"/>
    <row r="94" ht="17.25" customHeight="1"/>
  </sheetData>
  <sheetProtection selectLockedCells="1" selectUnlockedCells="1"/>
  <mergeCells count="80">
    <mergeCell ref="I14:I15"/>
    <mergeCell ref="L12:L58"/>
    <mergeCell ref="K30:K36"/>
    <mergeCell ref="K37:K43"/>
    <mergeCell ref="K44:K50"/>
    <mergeCell ref="K12:K20"/>
    <mergeCell ref="K21:K29"/>
    <mergeCell ref="K51:K58"/>
    <mergeCell ref="J52:J53"/>
    <mergeCell ref="J12:J13"/>
    <mergeCell ref="I12:I13"/>
    <mergeCell ref="J14:J15"/>
    <mergeCell ref="H12:H13"/>
    <mergeCell ref="B30:B36"/>
    <mergeCell ref="C21:C23"/>
    <mergeCell ref="D21:D23"/>
    <mergeCell ref="E21:E23"/>
    <mergeCell ref="H21:H23"/>
    <mergeCell ref="F21:F23"/>
    <mergeCell ref="G21:G23"/>
    <mergeCell ref="C12:C13"/>
    <mergeCell ref="D12:D13"/>
    <mergeCell ref="E12:E13"/>
    <mergeCell ref="F12:F13"/>
    <mergeCell ref="G12:G13"/>
    <mergeCell ref="C14:C15"/>
    <mergeCell ref="F14:F15"/>
    <mergeCell ref="G14:G15"/>
    <mergeCell ref="K69:L76"/>
    <mergeCell ref="A59:A65"/>
    <mergeCell ref="B59:B65"/>
    <mergeCell ref="K59:K65"/>
    <mergeCell ref="L59:L65"/>
    <mergeCell ref="A66:A68"/>
    <mergeCell ref="B66:B68"/>
    <mergeCell ref="K66:K68"/>
    <mergeCell ref="L66:L68"/>
    <mergeCell ref="A37:A43"/>
    <mergeCell ref="A44:A50"/>
    <mergeCell ref="A21:A29"/>
    <mergeCell ref="A69:B76"/>
    <mergeCell ref="B21:B29"/>
    <mergeCell ref="B37:B43"/>
    <mergeCell ref="B44:B50"/>
    <mergeCell ref="A1:L1"/>
    <mergeCell ref="A2:L2"/>
    <mergeCell ref="A3:A7"/>
    <mergeCell ref="B3:B7"/>
    <mergeCell ref="C3:C7"/>
    <mergeCell ref="D3:D7"/>
    <mergeCell ref="E3:I3"/>
    <mergeCell ref="J3:J7"/>
    <mergeCell ref="K3:K7"/>
    <mergeCell ref="L3:L7"/>
    <mergeCell ref="E4:E7"/>
    <mergeCell ref="F4:I4"/>
    <mergeCell ref="D14:D15"/>
    <mergeCell ref="E14:E15"/>
    <mergeCell ref="H14:H15"/>
    <mergeCell ref="G52:G53"/>
    <mergeCell ref="F6:F7"/>
    <mergeCell ref="G6:H6"/>
    <mergeCell ref="A9:L9"/>
    <mergeCell ref="A10:L10"/>
    <mergeCell ref="A11:L11"/>
    <mergeCell ref="I5:I7"/>
    <mergeCell ref="F5:H5"/>
    <mergeCell ref="A12:A20"/>
    <mergeCell ref="B12:B20"/>
    <mergeCell ref="B51:B58"/>
    <mergeCell ref="A51:A58"/>
    <mergeCell ref="A30:A36"/>
    <mergeCell ref="C52:C53"/>
    <mergeCell ref="D52:D53"/>
    <mergeCell ref="F52:F53"/>
    <mergeCell ref="I21:I23"/>
    <mergeCell ref="J21:J23"/>
    <mergeCell ref="H52:H53"/>
    <mergeCell ref="I52:I53"/>
    <mergeCell ref="E52:E53"/>
  </mergeCells>
  <pageMargins left="0.43307086614173229" right="0.25" top="0.35433070866141736" bottom="0.11811023622047245" header="0.51181102362204722" footer="0.2"/>
  <pageSetup paperSize="9" scale="3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РЕСУРСНОЕ ОБЕСП,</vt:lpstr>
      <vt:lpstr>соц. поддержка</vt:lpstr>
      <vt:lpstr>организация досуга</vt:lpstr>
      <vt:lpstr>молодежь города</vt:lpstr>
      <vt:lpstr>временная занятость</vt:lpstr>
      <vt:lpstr>'временная занятость'!Excel_BuiltIn_Print_Area</vt:lpstr>
      <vt:lpstr>'молодежь города'!Excel_BuiltIn_Print_Area</vt:lpstr>
      <vt:lpstr>'РЕСУРСНОЕ ОБЕСП,'!Excel_BuiltIn_Print_Area</vt:lpstr>
      <vt:lpstr>'соц. поддержка'!Excel_BuiltIn_Print_Area</vt:lpstr>
      <vt:lpstr>'временная занятость'!Область_печати</vt:lpstr>
      <vt:lpstr>'молодежь города'!Область_печати</vt:lpstr>
      <vt:lpstr>'РЕСУРСНОЕ ОБЕСП,'!Область_печати</vt:lpstr>
      <vt:lpstr>'соц. поддержка'!Область_печати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 Наталия</cp:lastModifiedBy>
  <cp:lastPrinted>2020-09-30T08:55:51Z</cp:lastPrinted>
  <dcterms:created xsi:type="dcterms:W3CDTF">2018-03-13T11:40:07Z</dcterms:created>
  <dcterms:modified xsi:type="dcterms:W3CDTF">2020-09-30T08:57:32Z</dcterms:modified>
</cp:coreProperties>
</file>