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hidePivotFieldList="1" defaultThemeVersion="124226"/>
  <bookViews>
    <workbookView xWindow="120" yWindow="4095" windowWidth="16080" windowHeight="7350" tabRatio="799" activeTab="7"/>
  </bookViews>
  <sheets>
    <sheet name="Отчет по легенде" sheetId="19" r:id="rId1"/>
    <sheet name="расходы" sheetId="1" r:id="rId2"/>
    <sheet name="суд.акты" sheetId="21" r:id="rId3"/>
    <sheet name="доходы" sheetId="2" r:id="rId4"/>
    <sheet name="учет и отчетность" sheetId="3" r:id="rId5"/>
    <sheet name="вн.фин.аудит" sheetId="22" r:id="rId6"/>
    <sheet name="активы" sheetId="4" r:id="rId7"/>
    <sheet name="рейтинг" sheetId="23" r:id="rId8"/>
    <sheet name="Диаграмма" sheetId="20" r:id="rId9"/>
  </sheets>
  <externalReferences>
    <externalReference r:id="rId10"/>
    <externalReference r:id="rId11"/>
    <externalReference r:id="rId12"/>
  </externalReferences>
  <definedNames>
    <definedName name="_0111" localSheetId="5">#REF!,#REF!,#REF!,#REF!,#REF!,#REF!,#REF!,#REF!,#REF!,#REF!,#REF!,#REF!</definedName>
    <definedName name="_0111" localSheetId="2">#REF!,#REF!,#REF!,#REF!,#REF!,#REF!,#REF!,#REF!,#REF!,#REF!,#REF!,#REF!</definedName>
    <definedName name="_0111">#REF!,#REF!,#REF!,#REF!,#REF!,#REF!,#REF!,#REF!,#REF!,#REF!,#REF!,#REF!</definedName>
    <definedName name="_xlnm._FilterDatabase" localSheetId="6" hidden="1">активы!$A$7:$G$20</definedName>
    <definedName name="_xlnm._FilterDatabase" localSheetId="5" hidden="1">вн.фин.аудит!$A$7:$M$20</definedName>
    <definedName name="_xlnm._FilterDatabase" localSheetId="0" hidden="1">'Отчет по легенде'!$A$16:$Q$16</definedName>
    <definedName name="_xlnm._FilterDatabase" localSheetId="1" hidden="1">расходы!$A$7:$N$20</definedName>
    <definedName name="_xlnm._FilterDatabase" localSheetId="4" hidden="1">'учет и отчетность'!$A$7:$M$20</definedName>
    <definedName name="XDO_?C1_R200_1?" localSheetId="5">#REF!</definedName>
    <definedName name="XDO_?C1_R200_1?" localSheetId="2">#REF!</definedName>
    <definedName name="XDO_?C1_R200_1?">#REF!</definedName>
    <definedName name="XDO_?C1_R510_1?" localSheetId="5">#REF!</definedName>
    <definedName name="XDO_?C1_R510_1?" localSheetId="2">#REF!</definedName>
    <definedName name="XDO_?C1_R510_1?">#REF!</definedName>
    <definedName name="XDO_?C10_R200_1?" localSheetId="5">#REF!</definedName>
    <definedName name="XDO_?C10_R200_1?" localSheetId="2">#REF!</definedName>
    <definedName name="XDO_?C10_R200_1?">#REF!</definedName>
    <definedName name="XDO_?C10_R510_1?" localSheetId="5">#REF!</definedName>
    <definedName name="XDO_?C10_R510_1?" localSheetId="2">#REF!</definedName>
    <definedName name="XDO_?C10_R510_1?">#REF!</definedName>
    <definedName name="XDO_?C11_R200_1?" localSheetId="5">#REF!</definedName>
    <definedName name="XDO_?C11_R200_1?" localSheetId="2">#REF!</definedName>
    <definedName name="XDO_?C11_R200_1?">#REF!</definedName>
    <definedName name="XDO_?C11_R510_1?" localSheetId="5">#REF!</definedName>
    <definedName name="XDO_?C11_R510_1?" localSheetId="2">#REF!</definedName>
    <definedName name="XDO_?C11_R510_1?">#REF!</definedName>
    <definedName name="XDO_?C12_R200_1?" localSheetId="5">#REF!</definedName>
    <definedName name="XDO_?C12_R200_1?" localSheetId="2">#REF!</definedName>
    <definedName name="XDO_?C12_R200_1?">#REF!</definedName>
    <definedName name="XDO_?C12_R510_1?" localSheetId="5">#REF!</definedName>
    <definedName name="XDO_?C12_R510_1?" localSheetId="2">#REF!</definedName>
    <definedName name="XDO_?C12_R510_1?">#REF!</definedName>
    <definedName name="XDO_?C2_R510_1?" localSheetId="5">#REF!</definedName>
    <definedName name="XDO_?C2_R510_1?" localSheetId="2">#REF!</definedName>
    <definedName name="XDO_?C2_R510_1?">#REF!</definedName>
    <definedName name="XDO_?C3A_R200_1?" localSheetId="5">#REF!</definedName>
    <definedName name="XDO_?C3A_R200_1?" localSheetId="2">#REF!</definedName>
    <definedName name="XDO_?C3A_R200_1?">#REF!</definedName>
    <definedName name="XDO_?C3A_R510_1?" localSheetId="5">#REF!</definedName>
    <definedName name="XDO_?C3A_R510_1?" localSheetId="2">#REF!</definedName>
    <definedName name="XDO_?C3A_R510_1?">#REF!</definedName>
    <definedName name="XDO_?C3B_R200_1?" localSheetId="5">#REF!</definedName>
    <definedName name="XDO_?C3B_R200_1?" localSheetId="2">#REF!</definedName>
    <definedName name="XDO_?C3B_R200_1?">#REF!</definedName>
    <definedName name="XDO_?C3B_R510_1?" localSheetId="5">#REF!</definedName>
    <definedName name="XDO_?C3B_R510_1?" localSheetId="2">#REF!</definedName>
    <definedName name="XDO_?C3B_R510_1?">#REF!</definedName>
    <definedName name="XDO_?C3C_R200_1?" localSheetId="5">#REF!</definedName>
    <definedName name="XDO_?C3C_R200_1?" localSheetId="2">#REF!</definedName>
    <definedName name="XDO_?C3C_R200_1?">#REF!</definedName>
    <definedName name="XDO_?C3D_R200_1?" localSheetId="5">#REF!</definedName>
    <definedName name="XDO_?C3D_R200_1?" localSheetId="2">#REF!</definedName>
    <definedName name="XDO_?C3D_R200_1?">#REF!</definedName>
    <definedName name="XDO_?C4_R200_1?" localSheetId="5">#REF!</definedName>
    <definedName name="XDO_?C4_R200_1?" localSheetId="2">#REF!</definedName>
    <definedName name="XDO_?C4_R200_1?">#REF!</definedName>
    <definedName name="XDO_?C4_R510_1?" localSheetId="5">#REF!</definedName>
    <definedName name="XDO_?C4_R510_1?" localSheetId="2">#REF!</definedName>
    <definedName name="XDO_?C4_R510_1?">#REF!</definedName>
    <definedName name="XDO_?C5_R200_1?" localSheetId="5">#REF!</definedName>
    <definedName name="XDO_?C5_R200_1?" localSheetId="2">#REF!</definedName>
    <definedName name="XDO_?C5_R200_1?">#REF!</definedName>
    <definedName name="XDO_?C5_R510_1?" localSheetId="5">#REF!</definedName>
    <definedName name="XDO_?C5_R510_1?" localSheetId="2">#REF!</definedName>
    <definedName name="XDO_?C5_R510_1?">#REF!</definedName>
    <definedName name="XDO_?C6_R200_1?" localSheetId="5">#REF!</definedName>
    <definedName name="XDO_?C6_R200_1?" localSheetId="2">#REF!</definedName>
    <definedName name="XDO_?C6_R200_1?">#REF!</definedName>
    <definedName name="XDO_?C6_R510_1?" localSheetId="5">#REF!</definedName>
    <definedName name="XDO_?C6_R510_1?" localSheetId="2">#REF!</definedName>
    <definedName name="XDO_?C6_R510_1?">#REF!</definedName>
    <definedName name="XDO_?C7_R200_1?" localSheetId="5">#REF!</definedName>
    <definedName name="XDO_?C7_R200_1?" localSheetId="2">#REF!</definedName>
    <definedName name="XDO_?C7_R200_1?">#REF!</definedName>
    <definedName name="XDO_?C7_R510_1?" localSheetId="5">#REF!</definedName>
    <definedName name="XDO_?C7_R510_1?" localSheetId="2">#REF!</definedName>
    <definedName name="XDO_?C7_R510_1?">#REF!</definedName>
    <definedName name="XDO_?C8_R200_1?" localSheetId="5">#REF!</definedName>
    <definedName name="XDO_?C8_R200_1?" localSheetId="2">#REF!</definedName>
    <definedName name="XDO_?C8_R200_1?">#REF!</definedName>
    <definedName name="XDO_?C8_R510_1?" localSheetId="5">#REF!</definedName>
    <definedName name="XDO_?C8_R510_1?" localSheetId="2">#REF!</definedName>
    <definedName name="XDO_?C8_R510_1?">#REF!</definedName>
    <definedName name="XDO_?C9_R200_1?" localSheetId="5">#REF!</definedName>
    <definedName name="XDO_?C9_R200_1?" localSheetId="2">#REF!</definedName>
    <definedName name="XDO_?C9_R200_1?">#REF!</definedName>
    <definedName name="XDO_?C9_R510_1?" localSheetId="5">#REF!</definedName>
    <definedName name="XDO_?C9_R510_1?" localSheetId="2">#REF!</definedName>
    <definedName name="XDO_?C9_R510_1?">#REF!</definedName>
    <definedName name="XDO_?CF_C10_R900?" localSheetId="5">#REF!</definedName>
    <definedName name="XDO_?CF_C10_R900?" localSheetId="2">#REF!</definedName>
    <definedName name="XDO_?CF_C10_R900?">#REF!</definedName>
    <definedName name="XDO_?CF_C10_R910?" localSheetId="5">#REF!</definedName>
    <definedName name="XDO_?CF_C10_R910?" localSheetId="2">#REF!</definedName>
    <definedName name="XDO_?CF_C10_R910?">#REF!</definedName>
    <definedName name="XDO_?CF_C10_R920?" localSheetId="5">#REF!</definedName>
    <definedName name="XDO_?CF_C10_R920?" localSheetId="2">#REF!</definedName>
    <definedName name="XDO_?CF_C10_R920?">#REF!</definedName>
    <definedName name="XDO_?CF_C10_R999?" localSheetId="5">#REF!</definedName>
    <definedName name="XDO_?CF_C10_R999?" localSheetId="2">#REF!</definedName>
    <definedName name="XDO_?CF_C10_R999?">#REF!</definedName>
    <definedName name="XDO_?CF_C11_R900?" localSheetId="5">#REF!</definedName>
    <definedName name="XDO_?CF_C11_R900?" localSheetId="2">#REF!</definedName>
    <definedName name="XDO_?CF_C11_R900?">#REF!</definedName>
    <definedName name="XDO_?CF_C11_R910?" localSheetId="5">#REF!</definedName>
    <definedName name="XDO_?CF_C11_R910?" localSheetId="2">#REF!</definedName>
    <definedName name="XDO_?CF_C11_R910?">#REF!</definedName>
    <definedName name="XDO_?CF_C11_R911?" localSheetId="5">#REF!</definedName>
    <definedName name="XDO_?CF_C11_R911?" localSheetId="2">#REF!</definedName>
    <definedName name="XDO_?CF_C11_R911?">#REF!</definedName>
    <definedName name="XDO_?CF_C11_R920?" localSheetId="5">#REF!</definedName>
    <definedName name="XDO_?CF_C11_R920?" localSheetId="2">#REF!</definedName>
    <definedName name="XDO_?CF_C11_R920?">#REF!</definedName>
    <definedName name="XDO_?CF_C11_R999?" localSheetId="5">#REF!</definedName>
    <definedName name="XDO_?CF_C11_R999?" localSheetId="2">#REF!</definedName>
    <definedName name="XDO_?CF_C11_R999?">#REF!</definedName>
    <definedName name="XDO_?CF_C12_R900?" localSheetId="5">#REF!</definedName>
    <definedName name="XDO_?CF_C12_R900?" localSheetId="2">#REF!</definedName>
    <definedName name="XDO_?CF_C12_R900?">#REF!</definedName>
    <definedName name="XDO_?CF_C12_R910?" localSheetId="5">#REF!</definedName>
    <definedName name="XDO_?CF_C12_R910?" localSheetId="2">#REF!</definedName>
    <definedName name="XDO_?CF_C12_R910?">#REF!</definedName>
    <definedName name="XDO_?CF_C12_R920?" localSheetId="5">#REF!</definedName>
    <definedName name="XDO_?CF_C12_R920?" localSheetId="2">#REF!</definedName>
    <definedName name="XDO_?CF_C12_R920?">#REF!</definedName>
    <definedName name="XDO_?CF_C12_R999?" localSheetId="5">#REF!</definedName>
    <definedName name="XDO_?CF_C12_R999?" localSheetId="2">#REF!</definedName>
    <definedName name="XDO_?CF_C12_R999?">#REF!</definedName>
    <definedName name="XDO_?CF_C4_R900?" localSheetId="5">#REF!</definedName>
    <definedName name="XDO_?CF_C4_R900?" localSheetId="2">#REF!</definedName>
    <definedName name="XDO_?CF_C4_R900?">#REF!</definedName>
    <definedName name="XDO_?CF_C4_R910?" localSheetId="5">#REF!</definedName>
    <definedName name="XDO_?CF_C4_R910?" localSheetId="2">#REF!</definedName>
    <definedName name="XDO_?CF_C4_R910?">#REF!</definedName>
    <definedName name="XDO_?CF_C4_R920?" localSheetId="5">#REF!</definedName>
    <definedName name="XDO_?CF_C4_R920?" localSheetId="2">#REF!</definedName>
    <definedName name="XDO_?CF_C4_R920?">#REF!</definedName>
    <definedName name="XDO_?CF_C4_R999?" localSheetId="5">#REF!</definedName>
    <definedName name="XDO_?CF_C4_R999?" localSheetId="2">#REF!</definedName>
    <definedName name="XDO_?CF_C4_R999?">#REF!</definedName>
    <definedName name="XDO_?CF_C5_R900?" localSheetId="5">#REF!</definedName>
    <definedName name="XDO_?CF_C5_R900?" localSheetId="2">#REF!</definedName>
    <definedName name="XDO_?CF_C5_R900?">#REF!</definedName>
    <definedName name="XDO_?CF_C5_R910?" localSheetId="5">#REF!</definedName>
    <definedName name="XDO_?CF_C5_R910?" localSheetId="2">#REF!</definedName>
    <definedName name="XDO_?CF_C5_R910?">#REF!</definedName>
    <definedName name="XDO_?CF_C5_R920?" localSheetId="5">#REF!</definedName>
    <definedName name="XDO_?CF_C5_R920?" localSheetId="2">#REF!</definedName>
    <definedName name="XDO_?CF_C5_R920?">#REF!</definedName>
    <definedName name="XDO_?CF_C5_R999?" localSheetId="5">#REF!</definedName>
    <definedName name="XDO_?CF_C5_R999?" localSheetId="2">#REF!</definedName>
    <definedName name="XDO_?CF_C5_R999?">#REF!</definedName>
    <definedName name="XDO_?CF_C6_R900?" localSheetId="5">#REF!</definedName>
    <definedName name="XDO_?CF_C6_R900?" localSheetId="2">#REF!</definedName>
    <definedName name="XDO_?CF_C6_R900?">#REF!</definedName>
    <definedName name="XDO_?CF_C6_R910?" localSheetId="5">#REF!</definedName>
    <definedName name="XDO_?CF_C6_R910?" localSheetId="2">#REF!</definedName>
    <definedName name="XDO_?CF_C6_R910?">#REF!</definedName>
    <definedName name="XDO_?CF_C6_R920?" localSheetId="5">#REF!</definedName>
    <definedName name="XDO_?CF_C6_R920?" localSheetId="2">#REF!</definedName>
    <definedName name="XDO_?CF_C6_R920?">#REF!</definedName>
    <definedName name="XDO_?CF_C6_R999?" localSheetId="5">#REF!</definedName>
    <definedName name="XDO_?CF_C6_R999?" localSheetId="2">#REF!</definedName>
    <definedName name="XDO_?CF_C6_R999?">#REF!</definedName>
    <definedName name="XDO_?CF_C7_R900?" localSheetId="5">#REF!</definedName>
    <definedName name="XDO_?CF_C7_R900?" localSheetId="2">#REF!</definedName>
    <definedName name="XDO_?CF_C7_R900?">#REF!</definedName>
    <definedName name="XDO_?CF_C7_R910?" localSheetId="5">#REF!</definedName>
    <definedName name="XDO_?CF_C7_R910?" localSheetId="2">#REF!</definedName>
    <definedName name="XDO_?CF_C7_R910?">#REF!</definedName>
    <definedName name="XDO_?CF_C7_R911?" localSheetId="5">#REF!</definedName>
    <definedName name="XDO_?CF_C7_R911?" localSheetId="2">#REF!</definedName>
    <definedName name="XDO_?CF_C7_R911?">#REF!</definedName>
    <definedName name="XDO_?CF_C7_R920?" localSheetId="5">#REF!</definedName>
    <definedName name="XDO_?CF_C7_R920?" localSheetId="2">#REF!</definedName>
    <definedName name="XDO_?CF_C7_R920?">#REF!</definedName>
    <definedName name="XDO_?CF_C7_R999?" localSheetId="5">#REF!</definedName>
    <definedName name="XDO_?CF_C7_R999?" localSheetId="2">#REF!</definedName>
    <definedName name="XDO_?CF_C7_R999?">#REF!</definedName>
    <definedName name="XDO_?CF_C8_R900?" localSheetId="5">#REF!</definedName>
    <definedName name="XDO_?CF_C8_R900?" localSheetId="2">#REF!</definedName>
    <definedName name="XDO_?CF_C8_R900?">#REF!</definedName>
    <definedName name="XDO_?CF_C8_R910?" localSheetId="5">#REF!</definedName>
    <definedName name="XDO_?CF_C8_R910?" localSheetId="2">#REF!</definedName>
    <definedName name="XDO_?CF_C8_R910?">#REF!</definedName>
    <definedName name="XDO_?CF_C8_R920?" localSheetId="5">#REF!</definedName>
    <definedName name="XDO_?CF_C8_R920?" localSheetId="2">#REF!</definedName>
    <definedName name="XDO_?CF_C8_R920?">#REF!</definedName>
    <definedName name="XDO_?CF_C8_R999?" localSheetId="5">#REF!</definedName>
    <definedName name="XDO_?CF_C8_R999?" localSheetId="2">#REF!</definedName>
    <definedName name="XDO_?CF_C8_R999?">#REF!</definedName>
    <definedName name="XDO_?CF_C9_R900?" localSheetId="5">#REF!</definedName>
    <definedName name="XDO_?CF_C9_R900?" localSheetId="2">#REF!</definedName>
    <definedName name="XDO_?CF_C9_R900?">#REF!</definedName>
    <definedName name="XDO_?CF_C9_R910?" localSheetId="5">#REF!</definedName>
    <definedName name="XDO_?CF_C9_R910?" localSheetId="2">#REF!</definedName>
    <definedName name="XDO_?CF_C9_R910?">#REF!</definedName>
    <definedName name="XDO_?CF_C9_R920?" localSheetId="5">#REF!</definedName>
    <definedName name="XDO_?CF_C9_R920?" localSheetId="2">#REF!</definedName>
    <definedName name="XDO_?CF_C9_R920?">#REF!</definedName>
    <definedName name="XDO_?CF_C9_R999?" localSheetId="5">#REF!</definedName>
    <definedName name="XDO_?CF_C9_R999?" localSheetId="2">#REF!</definedName>
    <definedName name="XDO_?CF_C9_R999?">#REF!</definedName>
    <definedName name="XDO_?EXP_C10_R200?" localSheetId="5">#REF!</definedName>
    <definedName name="XDO_?EXP_C10_R200?" localSheetId="2">#REF!</definedName>
    <definedName name="XDO_?EXP_C10_R200?">#REF!</definedName>
    <definedName name="XDO_?EXP_C11_R200?" localSheetId="5">#REF!</definedName>
    <definedName name="XDO_?EXP_C11_R200?" localSheetId="2">#REF!</definedName>
    <definedName name="XDO_?EXP_C11_R200?">#REF!</definedName>
    <definedName name="XDO_?EXP_C12_R200?" localSheetId="5">#REF!</definedName>
    <definedName name="XDO_?EXP_C12_R200?" localSheetId="2">#REF!</definedName>
    <definedName name="XDO_?EXP_C12_R200?">#REF!</definedName>
    <definedName name="XDO_?EXP_C4_R200?" localSheetId="5">#REF!</definedName>
    <definedName name="XDO_?EXP_C4_R200?" localSheetId="2">#REF!</definedName>
    <definedName name="XDO_?EXP_C4_R200?">#REF!</definedName>
    <definedName name="XDO_?EXP_C5_R200?" localSheetId="5">#REF!</definedName>
    <definedName name="XDO_?EXP_C5_R200?" localSheetId="2">#REF!</definedName>
    <definedName name="XDO_?EXP_C5_R200?">#REF!</definedName>
    <definedName name="XDO_?EXP_C6_R200?" localSheetId="5">#REF!</definedName>
    <definedName name="XDO_?EXP_C6_R200?" localSheetId="2">#REF!</definedName>
    <definedName name="XDO_?EXP_C6_R200?">#REF!</definedName>
    <definedName name="XDO_?EXP_C7_R200?" localSheetId="5">#REF!</definedName>
    <definedName name="XDO_?EXP_C7_R200?" localSheetId="2">#REF!</definedName>
    <definedName name="XDO_?EXP_C7_R200?">#REF!</definedName>
    <definedName name="XDO_?EXP_C8_R200?" localSheetId="5">#REF!</definedName>
    <definedName name="XDO_?EXP_C8_R200?" localSheetId="2">#REF!</definedName>
    <definedName name="XDO_?EXP_C8_R200?">#REF!</definedName>
    <definedName name="XDO_?EXP_C9_R200?" localSheetId="5">#REF!</definedName>
    <definedName name="XDO_?EXP_C9_R200?" localSheetId="2">#REF!</definedName>
    <definedName name="XDO_?EXP_C9_R200?">#REF!</definedName>
    <definedName name="XDO_?Header_office?" localSheetId="5">#REF!</definedName>
    <definedName name="XDO_?Header_office?" localSheetId="2">#REF!</definedName>
    <definedName name="XDO_?Header_office?">#REF!</definedName>
    <definedName name="XDO_?HR_BT_NAME_OF_BUDGET?" localSheetId="5">#REF!</definedName>
    <definedName name="XDO_?HR_BT_NAME_OF_BUDGET?" localSheetId="2">#REF!</definedName>
    <definedName name="XDO_?HR_BT_NAME_OF_BUDGET?">#REF!</definedName>
    <definedName name="XDO_?HR_ER_GLAVA_BK?" localSheetId="5">#REF!</definedName>
    <definedName name="XDO_?HR_ER_GLAVA_BK?" localSheetId="2">#REF!</definedName>
    <definedName name="XDO_?HR_ER_GLAVA_BK?">#REF!</definedName>
    <definedName name="XDO_?HR_ER_NAME_OF_ENTITY?" localSheetId="5">#REF!</definedName>
    <definedName name="XDO_?HR_ER_NAME_OF_ENTITY?" localSheetId="2">#REF!</definedName>
    <definedName name="XDO_?HR_ER_NAME_OF_ENTITY?">#REF!</definedName>
    <definedName name="XDO_?HR_ER_OKPO?" localSheetId="5">#REF!</definedName>
    <definedName name="XDO_?HR_ER_OKPO?" localSheetId="2">#REF!</definedName>
    <definedName name="XDO_?HR_ER_OKPO?">#REF!</definedName>
    <definedName name="XDO_?HR_ER_OKTMO?" localSheetId="5">#REF!</definedName>
    <definedName name="XDO_?HR_ER_OKTMO?" localSheetId="2">#REF!</definedName>
    <definedName name="XDO_?HR_ER_OKTMO?">#REF!</definedName>
    <definedName name="XDO_?HR_PERIOD_TYPE?" localSheetId="5">#REF!</definedName>
    <definedName name="XDO_?HR_PERIOD_TYPE?" localSheetId="2">#REF!</definedName>
    <definedName name="XDO_?HR_PERIOD_TYPE?">#REF!</definedName>
    <definedName name="XDO_?HR_REPORT_DATE?" localSheetId="5">#REF!</definedName>
    <definedName name="XDO_?HR_REPORT_DATE?" localSheetId="2">#REF!</definedName>
    <definedName name="XDO_?HR_REPORT_DATE?">#REF!</definedName>
    <definedName name="XDO_?HR_REPORT_DATE_TXT?" localSheetId="5">#REF!</definedName>
    <definedName name="XDO_?HR_REPORT_DATE_TXT?" localSheetId="2">#REF!</definedName>
    <definedName name="XDO_?HR_REPORT_DATE_TXT?">#REF!</definedName>
    <definedName name="XDO_?SF_C10_R510?" localSheetId="5">#REF!</definedName>
    <definedName name="XDO_?SF_C10_R510?" localSheetId="2">#REF!</definedName>
    <definedName name="XDO_?SF_C10_R510?">#REF!</definedName>
    <definedName name="XDO_?SF_C11_R510?" localSheetId="5">#REF!</definedName>
    <definedName name="XDO_?SF_C11_R510?" localSheetId="2">#REF!</definedName>
    <definedName name="XDO_?SF_C11_R510?">#REF!</definedName>
    <definedName name="XDO_?SF_C12_R510?" localSheetId="5">#REF!</definedName>
    <definedName name="XDO_?SF_C12_R510?" localSheetId="2">#REF!</definedName>
    <definedName name="XDO_?SF_C12_R510?">#REF!</definedName>
    <definedName name="XDO_?SF_C4_R510?" localSheetId="5">#REF!</definedName>
    <definedName name="XDO_?SF_C4_R510?" localSheetId="2">#REF!</definedName>
    <definedName name="XDO_?SF_C4_R510?">#REF!</definedName>
    <definedName name="XDO_?SF_C5_R510?" localSheetId="5">#REF!</definedName>
    <definedName name="XDO_?SF_C5_R510?" localSheetId="2">#REF!</definedName>
    <definedName name="XDO_?SF_C5_R510?">#REF!</definedName>
    <definedName name="XDO_?SF_C7_R510?" localSheetId="5">#REF!</definedName>
    <definedName name="XDO_?SF_C7_R510?" localSheetId="2">#REF!</definedName>
    <definedName name="XDO_?SF_C7_R510?">#REF!</definedName>
    <definedName name="XDO_?SF_C8_R510?" localSheetId="5">#REF!</definedName>
    <definedName name="XDO_?SF_C8_R510?" localSheetId="2">#REF!</definedName>
    <definedName name="XDO_?SF_C8_R510?">#REF!</definedName>
    <definedName name="XDO_?SF_C9_R510?" localSheetId="5">#REF!</definedName>
    <definedName name="XDO_?SF_C9_R510?" localSheetId="2">#REF!</definedName>
    <definedName name="XDO_?SF_C9_R510?">#REF!</definedName>
    <definedName name="XDO_?SIG_PFN_LEADER?" localSheetId="5">#REF!</definedName>
    <definedName name="XDO_?SIG_PFN_LEADER?" localSheetId="2">#REF!</definedName>
    <definedName name="XDO_?SIG_PFN_LEADER?">#REF!</definedName>
    <definedName name="XDO_?SIG_PFN_LEADER_OF_FES?" localSheetId="5">#REF!</definedName>
    <definedName name="XDO_?SIG_PFN_LEADER_OF_FES?" localSheetId="2">#REF!</definedName>
    <definedName name="XDO_?SIG_PFN_LEADER_OF_FES?">#REF!</definedName>
    <definedName name="XDO_?XDOFIELD1?" localSheetId="5">#REF!</definedName>
    <definedName name="XDO_?XDOFIELD1?" localSheetId="2">#REF!</definedName>
    <definedName name="XDO_?XDOFIELD1?">#REF!</definedName>
    <definedName name="XDO_?XDOFIELD10?" localSheetId="5">#REF!</definedName>
    <definedName name="XDO_?XDOFIELD10?" localSheetId="2">#REF!</definedName>
    <definedName name="XDO_?XDOFIELD10?">#REF!</definedName>
    <definedName name="XDO_?XDOFIELD100?" localSheetId="5">'[1]0503128'!#REF!</definedName>
    <definedName name="XDO_?XDOFIELD100?" localSheetId="2">'[1]0503128'!#REF!</definedName>
    <definedName name="XDO_?XDOFIELD100?">'[1]0503128'!#REF!</definedName>
    <definedName name="XDO_?XDOFIELD101?" localSheetId="5">'[1]0503128'!#REF!</definedName>
    <definedName name="XDO_?XDOFIELD101?" localSheetId="2">'[1]0503128'!#REF!</definedName>
    <definedName name="XDO_?XDOFIELD101?">'[1]0503128'!#REF!</definedName>
    <definedName name="XDO_?XDOFIELD102?" localSheetId="5">'[1]0503128'!#REF!</definedName>
    <definedName name="XDO_?XDOFIELD102?" localSheetId="2">'[1]0503128'!#REF!</definedName>
    <definedName name="XDO_?XDOFIELD102?">'[1]0503128'!#REF!</definedName>
    <definedName name="XDO_?XDOFIELD11?" localSheetId="5">'[1]0503128'!#REF!</definedName>
    <definedName name="XDO_?XDOFIELD11?" localSheetId="2">'[1]0503128'!#REF!</definedName>
    <definedName name="XDO_?XDOFIELD11?">'[1]0503128'!#REF!</definedName>
    <definedName name="XDO_?XDOFIELD12?" localSheetId="5">'[1]0503128'!#REF!</definedName>
    <definedName name="XDO_?XDOFIELD12?" localSheetId="2">'[1]0503128'!#REF!</definedName>
    <definedName name="XDO_?XDOFIELD12?">'[1]0503128'!#REF!</definedName>
    <definedName name="XDO_?XDOFIELD13?" localSheetId="5">'[1]0503128'!#REF!</definedName>
    <definedName name="XDO_?XDOFIELD13?" localSheetId="2">'[1]0503128'!#REF!</definedName>
    <definedName name="XDO_?XDOFIELD13?">'[1]0503128'!#REF!</definedName>
    <definedName name="XDO_?XDOFIELD14?" localSheetId="5">#REF!</definedName>
    <definedName name="XDO_?XDOFIELD14?" localSheetId="2">#REF!</definedName>
    <definedName name="XDO_?XDOFIELD14?">#REF!</definedName>
    <definedName name="XDO_?XDOFIELD15?" localSheetId="5">'[1]0503128'!#REF!</definedName>
    <definedName name="XDO_?XDOFIELD15?" localSheetId="2">'[1]0503128'!#REF!</definedName>
    <definedName name="XDO_?XDOFIELD15?">'[1]0503128'!#REF!</definedName>
    <definedName name="XDO_?XDOFIELD16?" localSheetId="5">'[1]0503128'!#REF!</definedName>
    <definedName name="XDO_?XDOFIELD16?" localSheetId="2">'[1]0503128'!#REF!</definedName>
    <definedName name="XDO_?XDOFIELD16?">'[1]0503128'!#REF!</definedName>
    <definedName name="XDO_?XDOFIELD17?" localSheetId="5">'[1]0503128'!#REF!</definedName>
    <definedName name="XDO_?XDOFIELD17?" localSheetId="2">'[1]0503128'!#REF!</definedName>
    <definedName name="XDO_?XDOFIELD17?">'[1]0503128'!#REF!</definedName>
    <definedName name="XDO_?XDOFIELD18?" localSheetId="5">'[1]0503128'!#REF!</definedName>
    <definedName name="XDO_?XDOFIELD18?" localSheetId="2">'[1]0503128'!#REF!</definedName>
    <definedName name="XDO_?XDOFIELD18?">'[1]0503128'!#REF!</definedName>
    <definedName name="XDO_?XDOFIELD19?" localSheetId="5">'[1]0503128'!#REF!</definedName>
    <definedName name="XDO_?XDOFIELD19?" localSheetId="2">'[1]0503128'!#REF!</definedName>
    <definedName name="XDO_?XDOFIELD19?">'[1]0503128'!#REF!</definedName>
    <definedName name="XDO_?XDOFIELD2?" localSheetId="5">#REF!</definedName>
    <definedName name="XDO_?XDOFIELD2?" localSheetId="2">#REF!</definedName>
    <definedName name="XDO_?XDOFIELD2?">#REF!</definedName>
    <definedName name="XDO_?XDOFIELD20?" localSheetId="5">'[1]0503128'!#REF!</definedName>
    <definedName name="XDO_?XDOFIELD20?" localSheetId="2">'[1]0503128'!#REF!</definedName>
    <definedName name="XDO_?XDOFIELD20?">'[1]0503128'!#REF!</definedName>
    <definedName name="XDO_?XDOFIELD21?" localSheetId="5">#REF!</definedName>
    <definedName name="XDO_?XDOFIELD21?" localSheetId="2">#REF!</definedName>
    <definedName name="XDO_?XDOFIELD21?">#REF!</definedName>
    <definedName name="XDO_?XDOFIELD22?" localSheetId="5">#REF!</definedName>
    <definedName name="XDO_?XDOFIELD22?" localSheetId="2">#REF!</definedName>
    <definedName name="XDO_?XDOFIELD22?">#REF!</definedName>
    <definedName name="XDO_?XDOFIELD23?" localSheetId="5">'[1]0503128'!#REF!</definedName>
    <definedName name="XDO_?XDOFIELD23?" localSheetId="2">'[1]0503128'!#REF!</definedName>
    <definedName name="XDO_?XDOFIELD23?">'[1]0503128'!#REF!</definedName>
    <definedName name="XDO_?XDOFIELD24?" localSheetId="5">'[1]0503128'!#REF!</definedName>
    <definedName name="XDO_?XDOFIELD24?" localSheetId="2">'[1]0503128'!#REF!</definedName>
    <definedName name="XDO_?XDOFIELD24?">'[1]0503128'!#REF!</definedName>
    <definedName name="XDO_?XDOFIELD25?" localSheetId="5">'[1]0503128'!#REF!</definedName>
    <definedName name="XDO_?XDOFIELD25?" localSheetId="2">'[1]0503128'!#REF!</definedName>
    <definedName name="XDO_?XDOFIELD25?">'[1]0503128'!#REF!</definedName>
    <definedName name="XDO_?XDOFIELD26?" localSheetId="5">'[1]0503128'!#REF!</definedName>
    <definedName name="XDO_?XDOFIELD26?" localSheetId="2">'[1]0503128'!#REF!</definedName>
    <definedName name="XDO_?XDOFIELD26?">'[1]0503128'!#REF!</definedName>
    <definedName name="XDO_?XDOFIELD27?" localSheetId="5">'[1]0503128'!#REF!</definedName>
    <definedName name="XDO_?XDOFIELD27?" localSheetId="2">'[1]0503128'!#REF!</definedName>
    <definedName name="XDO_?XDOFIELD27?">'[1]0503128'!#REF!</definedName>
    <definedName name="XDO_?XDOFIELD28?" localSheetId="5">'[1]0503128'!#REF!</definedName>
    <definedName name="XDO_?XDOFIELD28?" localSheetId="2">'[1]0503128'!#REF!</definedName>
    <definedName name="XDO_?XDOFIELD28?">'[1]0503128'!#REF!</definedName>
    <definedName name="XDO_?XDOFIELD29?" localSheetId="5">'[1]0503128'!#REF!</definedName>
    <definedName name="XDO_?XDOFIELD29?" localSheetId="2">'[1]0503128'!#REF!</definedName>
    <definedName name="XDO_?XDOFIELD29?">'[1]0503128'!#REF!</definedName>
    <definedName name="XDO_?XDOFIELD3?" localSheetId="5">#REF!</definedName>
    <definedName name="XDO_?XDOFIELD3?" localSheetId="2">#REF!</definedName>
    <definedName name="XDO_?XDOFIELD3?">#REF!</definedName>
    <definedName name="XDO_?XDOFIELD30?" localSheetId="5">'[1]0503128'!#REF!</definedName>
    <definedName name="XDO_?XDOFIELD30?" localSheetId="2">'[1]0503128'!#REF!</definedName>
    <definedName name="XDO_?XDOFIELD30?">'[1]0503128'!#REF!</definedName>
    <definedName name="XDO_?XDOFIELD31?" localSheetId="5">'[1]0503128'!#REF!</definedName>
    <definedName name="XDO_?XDOFIELD31?" localSheetId="2">'[1]0503128'!#REF!</definedName>
    <definedName name="XDO_?XDOFIELD31?">'[1]0503128'!#REF!</definedName>
    <definedName name="XDO_?XDOFIELD32?" localSheetId="5">'[1]0503128'!#REF!</definedName>
    <definedName name="XDO_?XDOFIELD32?" localSheetId="2">'[1]0503128'!#REF!</definedName>
    <definedName name="XDO_?XDOFIELD32?">'[1]0503128'!#REF!</definedName>
    <definedName name="XDO_?XDOFIELD33?" localSheetId="5">'[1]0503128'!#REF!</definedName>
    <definedName name="XDO_?XDOFIELD33?" localSheetId="2">'[1]0503128'!#REF!</definedName>
    <definedName name="XDO_?XDOFIELD33?">'[1]0503128'!#REF!</definedName>
    <definedName name="XDO_?XDOFIELD34?" localSheetId="5">'[1]0503128'!#REF!</definedName>
    <definedName name="XDO_?XDOFIELD34?" localSheetId="2">'[1]0503128'!#REF!</definedName>
    <definedName name="XDO_?XDOFIELD34?">'[1]0503128'!#REF!</definedName>
    <definedName name="XDO_?XDOFIELD35?" localSheetId="5">#REF!</definedName>
    <definedName name="XDO_?XDOFIELD35?" localSheetId="2">#REF!</definedName>
    <definedName name="XDO_?XDOFIELD35?">#REF!</definedName>
    <definedName name="XDO_?XDOFIELD36?" localSheetId="5">'[1]0503128'!#REF!</definedName>
    <definedName name="XDO_?XDOFIELD36?" localSheetId="2">'[1]0503128'!#REF!</definedName>
    <definedName name="XDO_?XDOFIELD36?">'[1]0503128'!#REF!</definedName>
    <definedName name="XDO_?XDOFIELD37?" localSheetId="5">'[1]0503128'!#REF!</definedName>
    <definedName name="XDO_?XDOFIELD37?" localSheetId="2">'[1]0503128'!#REF!</definedName>
    <definedName name="XDO_?XDOFIELD37?">'[1]0503128'!#REF!</definedName>
    <definedName name="XDO_?XDOFIELD38?" localSheetId="5">'[1]0503128'!#REF!</definedName>
    <definedName name="XDO_?XDOFIELD38?" localSheetId="2">'[1]0503128'!#REF!</definedName>
    <definedName name="XDO_?XDOFIELD38?">'[1]0503128'!#REF!</definedName>
    <definedName name="XDO_?XDOFIELD39?" localSheetId="5">'[1]0503128'!#REF!</definedName>
    <definedName name="XDO_?XDOFIELD39?" localSheetId="2">'[1]0503128'!#REF!</definedName>
    <definedName name="XDO_?XDOFIELD39?">'[1]0503128'!#REF!</definedName>
    <definedName name="XDO_?XDOFIELD4?" localSheetId="5">'[1]0503128'!#REF!</definedName>
    <definedName name="XDO_?XDOFIELD4?" localSheetId="2">'[1]0503128'!#REF!</definedName>
    <definedName name="XDO_?XDOFIELD4?">'[1]0503128'!#REF!</definedName>
    <definedName name="XDO_?XDOFIELD40?" localSheetId="5">'[1]0503128'!#REF!</definedName>
    <definedName name="XDO_?XDOFIELD40?" localSheetId="2">'[1]0503128'!#REF!</definedName>
    <definedName name="XDO_?XDOFIELD40?">'[1]0503128'!#REF!</definedName>
    <definedName name="XDO_?XDOFIELD41?" localSheetId="5">'[1]0503128'!#REF!</definedName>
    <definedName name="XDO_?XDOFIELD41?" localSheetId="2">'[1]0503128'!#REF!</definedName>
    <definedName name="XDO_?XDOFIELD41?">'[1]0503128'!#REF!</definedName>
    <definedName name="XDO_?XDOFIELD42?" localSheetId="5">'[1]0503128'!#REF!</definedName>
    <definedName name="XDO_?XDOFIELD42?" localSheetId="2">'[1]0503128'!#REF!</definedName>
    <definedName name="XDO_?XDOFIELD42?">'[1]0503128'!#REF!</definedName>
    <definedName name="XDO_?XDOFIELD44?" localSheetId="5">'[1]0503128'!#REF!</definedName>
    <definedName name="XDO_?XDOFIELD44?" localSheetId="2">'[1]0503128'!#REF!</definedName>
    <definedName name="XDO_?XDOFIELD44?">'[1]0503128'!#REF!</definedName>
    <definedName name="XDO_?XDOFIELD45?" localSheetId="5">'[1]0503128'!#REF!</definedName>
    <definedName name="XDO_?XDOFIELD45?" localSheetId="2">'[1]0503128'!#REF!</definedName>
    <definedName name="XDO_?XDOFIELD45?">'[1]0503128'!#REF!</definedName>
    <definedName name="XDO_?XDOFIELD46?" localSheetId="5">'[1]0503128'!#REF!</definedName>
    <definedName name="XDO_?XDOFIELD46?" localSheetId="2">'[1]0503128'!#REF!</definedName>
    <definedName name="XDO_?XDOFIELD46?">'[1]0503128'!#REF!</definedName>
    <definedName name="XDO_?XDOFIELD47?" localSheetId="5">'[1]0503128'!#REF!</definedName>
    <definedName name="XDO_?XDOFIELD47?" localSheetId="2">'[1]0503128'!#REF!</definedName>
    <definedName name="XDO_?XDOFIELD47?">'[1]0503128'!#REF!</definedName>
    <definedName name="XDO_?XDOFIELD48?" localSheetId="5">'[1]0503128'!#REF!</definedName>
    <definedName name="XDO_?XDOFIELD48?" localSheetId="2">'[1]0503128'!#REF!</definedName>
    <definedName name="XDO_?XDOFIELD48?">'[1]0503128'!#REF!</definedName>
    <definedName name="XDO_?XDOFIELD49?" localSheetId="5">'[1]0503128'!#REF!</definedName>
    <definedName name="XDO_?XDOFIELD49?" localSheetId="2">'[1]0503128'!#REF!</definedName>
    <definedName name="XDO_?XDOFIELD49?">'[1]0503128'!#REF!</definedName>
    <definedName name="XDO_?XDOFIELD5?" localSheetId="5">'[1]0503128'!#REF!</definedName>
    <definedName name="XDO_?XDOFIELD5?" localSheetId="2">'[1]0503128'!#REF!</definedName>
    <definedName name="XDO_?XDOFIELD5?">'[1]0503128'!#REF!</definedName>
    <definedName name="XDO_?XDOFIELD50?" localSheetId="5">'[1]0503128'!#REF!</definedName>
    <definedName name="XDO_?XDOFIELD50?" localSheetId="2">'[1]0503128'!#REF!</definedName>
    <definedName name="XDO_?XDOFIELD50?">'[1]0503128'!#REF!</definedName>
    <definedName name="XDO_?XDOFIELD51?" localSheetId="5">'[1]0503128'!#REF!</definedName>
    <definedName name="XDO_?XDOFIELD51?" localSheetId="2">'[1]0503128'!#REF!</definedName>
    <definedName name="XDO_?XDOFIELD51?">'[1]0503128'!#REF!</definedName>
    <definedName name="XDO_?XDOFIELD52?" localSheetId="5">'[1]0503128'!#REF!</definedName>
    <definedName name="XDO_?XDOFIELD52?" localSheetId="2">'[1]0503128'!#REF!</definedName>
    <definedName name="XDO_?XDOFIELD52?">'[1]0503128'!#REF!</definedName>
    <definedName name="XDO_?XDOFIELD53?" localSheetId="5">'[1]0503128'!#REF!</definedName>
    <definedName name="XDO_?XDOFIELD53?" localSheetId="2">'[1]0503128'!#REF!</definedName>
    <definedName name="XDO_?XDOFIELD53?">'[1]0503128'!#REF!</definedName>
    <definedName name="XDO_?XDOFIELD54?" localSheetId="5">'[1]0503128'!#REF!</definedName>
    <definedName name="XDO_?XDOFIELD54?" localSheetId="2">'[1]0503128'!#REF!</definedName>
    <definedName name="XDO_?XDOFIELD54?">'[1]0503128'!#REF!</definedName>
    <definedName name="XDO_?XDOFIELD55?" localSheetId="5">'[1]0503128'!#REF!</definedName>
    <definedName name="XDO_?XDOFIELD55?" localSheetId="2">'[1]0503128'!#REF!</definedName>
    <definedName name="XDO_?XDOFIELD55?">'[1]0503128'!#REF!</definedName>
    <definedName name="XDO_?XDOFIELD56?" localSheetId="5">'[1]0503128'!#REF!</definedName>
    <definedName name="XDO_?XDOFIELD56?" localSheetId="2">'[1]0503128'!#REF!</definedName>
    <definedName name="XDO_?XDOFIELD56?">'[1]0503128'!#REF!</definedName>
    <definedName name="XDO_?XDOFIELD58?" localSheetId="5">'[1]0503128'!#REF!</definedName>
    <definedName name="XDO_?XDOFIELD58?" localSheetId="2">'[1]0503128'!#REF!</definedName>
    <definedName name="XDO_?XDOFIELD58?">'[1]0503128'!#REF!</definedName>
    <definedName name="XDO_?XDOFIELD59?" localSheetId="5">'[1]0503128'!#REF!</definedName>
    <definedName name="XDO_?XDOFIELD59?" localSheetId="2">'[1]0503128'!#REF!</definedName>
    <definedName name="XDO_?XDOFIELD59?">'[1]0503128'!#REF!</definedName>
    <definedName name="XDO_?XDOFIELD6?" localSheetId="5">'[1]0503128'!#REF!</definedName>
    <definedName name="XDO_?XDOFIELD6?" localSheetId="2">'[1]0503128'!#REF!</definedName>
    <definedName name="XDO_?XDOFIELD6?">'[1]0503128'!#REF!</definedName>
    <definedName name="XDO_?XDOFIELD7?" localSheetId="5">'[1]0503128'!#REF!</definedName>
    <definedName name="XDO_?XDOFIELD7?" localSheetId="2">'[1]0503128'!#REF!</definedName>
    <definedName name="XDO_?XDOFIELD7?">'[1]0503128'!#REF!</definedName>
    <definedName name="XDO_?XDOFIELD70?" localSheetId="5">'[1]0503128'!#REF!</definedName>
    <definedName name="XDO_?XDOFIELD70?" localSheetId="2">'[1]0503128'!#REF!</definedName>
    <definedName name="XDO_?XDOFIELD70?">'[1]0503128'!#REF!</definedName>
    <definedName name="XDO_?XDOFIELD72?" localSheetId="5">'[1]0503128'!#REF!</definedName>
    <definedName name="XDO_?XDOFIELD72?" localSheetId="2">'[1]0503128'!#REF!</definedName>
    <definedName name="XDO_?XDOFIELD72?">'[1]0503128'!#REF!</definedName>
    <definedName name="XDO_?XDOFIELD8?" localSheetId="5">'[1]0503128'!#REF!</definedName>
    <definedName name="XDO_?XDOFIELD8?" localSheetId="2">'[1]0503128'!#REF!</definedName>
    <definedName name="XDO_?XDOFIELD8?">'[1]0503128'!#REF!</definedName>
    <definedName name="XDO_?XDOFIELD82?" localSheetId="5">'[1]0503128'!#REF!</definedName>
    <definedName name="XDO_?XDOFIELD82?" localSheetId="2">'[1]0503128'!#REF!</definedName>
    <definedName name="XDO_?XDOFIELD82?">'[1]0503128'!#REF!</definedName>
    <definedName name="XDO_?XDOFIELD83?" localSheetId="5">'[1]0503128'!#REF!</definedName>
    <definedName name="XDO_?XDOFIELD83?" localSheetId="2">'[1]0503128'!#REF!</definedName>
    <definedName name="XDO_?XDOFIELD83?">'[1]0503128'!#REF!</definedName>
    <definedName name="XDO_?XDOFIELD84?" localSheetId="5">'[1]0503128'!#REF!</definedName>
    <definedName name="XDO_?XDOFIELD84?" localSheetId="2">'[1]0503128'!#REF!</definedName>
    <definedName name="XDO_?XDOFIELD84?">'[1]0503128'!#REF!</definedName>
    <definedName name="XDO_?XDOFIELD85?" localSheetId="5">'[1]0503128'!#REF!</definedName>
    <definedName name="XDO_?XDOFIELD85?" localSheetId="2">'[1]0503128'!#REF!</definedName>
    <definedName name="XDO_?XDOFIELD85?">'[1]0503128'!#REF!</definedName>
    <definedName name="XDO_?XDOFIELD86?" localSheetId="5">'[1]0503128'!#REF!</definedName>
    <definedName name="XDO_?XDOFIELD86?" localSheetId="2">'[1]0503128'!#REF!</definedName>
    <definedName name="XDO_?XDOFIELD86?">'[1]0503128'!#REF!</definedName>
    <definedName name="XDO_?XDOFIELD87?" localSheetId="5">'[1]0503128'!#REF!</definedName>
    <definedName name="XDO_?XDOFIELD87?" localSheetId="2">'[1]0503128'!#REF!</definedName>
    <definedName name="XDO_?XDOFIELD87?">'[1]0503128'!#REF!</definedName>
    <definedName name="XDO_?XDOFIELD88?" localSheetId="5">'[1]0503128'!#REF!</definedName>
    <definedName name="XDO_?XDOFIELD88?" localSheetId="2">'[1]0503128'!#REF!</definedName>
    <definedName name="XDO_?XDOFIELD88?">'[1]0503128'!#REF!</definedName>
    <definedName name="XDO_?XDOFIELD89?" localSheetId="5">'[1]0503128'!#REF!</definedName>
    <definedName name="XDO_?XDOFIELD89?" localSheetId="2">'[1]0503128'!#REF!</definedName>
    <definedName name="XDO_?XDOFIELD89?">'[1]0503128'!#REF!</definedName>
    <definedName name="XDO_?XDOFIELD9?" localSheetId="5">'[1]0503128'!#REF!</definedName>
    <definedName name="XDO_?XDOFIELD9?" localSheetId="2">'[1]0503128'!#REF!</definedName>
    <definedName name="XDO_?XDOFIELD9?">'[1]0503128'!#REF!</definedName>
    <definedName name="XDO_?XDOFIELD90?" localSheetId="5">'[1]0503128'!#REF!</definedName>
    <definedName name="XDO_?XDOFIELD90?" localSheetId="2">'[1]0503128'!#REF!</definedName>
    <definedName name="XDO_?XDOFIELD90?">'[1]0503128'!#REF!</definedName>
    <definedName name="XDO_?XDOFIELD91?" localSheetId="5">'[1]0503128'!#REF!</definedName>
    <definedName name="XDO_?XDOFIELD91?" localSheetId="2">'[1]0503128'!#REF!</definedName>
    <definedName name="XDO_?XDOFIELD91?">'[1]0503128'!#REF!</definedName>
    <definedName name="XDO_?XDOFIELD91_TEMP?" localSheetId="5">'[1]0503128'!#REF!</definedName>
    <definedName name="XDO_?XDOFIELD91_TEMP?" localSheetId="2">'[1]0503128'!#REF!</definedName>
    <definedName name="XDO_?XDOFIELD91_TEMP?">'[1]0503128'!#REF!</definedName>
    <definedName name="XDO_?XDOFIELD92?" localSheetId="5">#REF!</definedName>
    <definedName name="XDO_?XDOFIELD92?" localSheetId="2">#REF!</definedName>
    <definedName name="XDO_?XDOFIELD92?">#REF!</definedName>
    <definedName name="XDO_?XDOFIELD94?" localSheetId="5">'[1]0503128'!#REF!</definedName>
    <definedName name="XDO_?XDOFIELD94?" localSheetId="2">'[1]0503128'!#REF!</definedName>
    <definedName name="XDO_?XDOFIELD94?">'[1]0503128'!#REF!</definedName>
    <definedName name="XDO_?XDOFIELD95?" localSheetId="5">'[1]0503128'!#REF!</definedName>
    <definedName name="XDO_?XDOFIELD95?" localSheetId="2">'[1]0503128'!#REF!</definedName>
    <definedName name="XDO_?XDOFIELD95?">'[1]0503128'!#REF!</definedName>
    <definedName name="XDO_?XDOFIELD96?" localSheetId="5">'[1]0503128'!#REF!</definedName>
    <definedName name="XDO_?XDOFIELD96?" localSheetId="2">'[1]0503128'!#REF!</definedName>
    <definedName name="XDO_?XDOFIELD96?">'[1]0503128'!#REF!</definedName>
    <definedName name="XDO_?XDOFIELD97?" localSheetId="5">'[1]0503128'!#REF!</definedName>
    <definedName name="XDO_?XDOFIELD97?" localSheetId="2">'[1]0503128'!#REF!</definedName>
    <definedName name="XDO_?XDOFIELD97?">'[1]0503128'!#REF!</definedName>
    <definedName name="XDO_?XDOFIELD98?" localSheetId="5">'[1]0503128'!#REF!</definedName>
    <definedName name="XDO_?XDOFIELD98?" localSheetId="2">'[1]0503128'!#REF!</definedName>
    <definedName name="XDO_?XDOFIELD98?">'[1]0503128'!#REF!</definedName>
    <definedName name="XDO_?XDOFIELD99?" localSheetId="5">'[1]0503128'!#REF!</definedName>
    <definedName name="XDO_?XDOFIELD99?" localSheetId="2">'[1]0503128'!#REF!</definedName>
    <definedName name="XDO_?XDOFIELD99?">'[1]0503128'!#REF!</definedName>
    <definedName name="XDO_GROUP_?200?" localSheetId="5">#REF!</definedName>
    <definedName name="XDO_GROUP_?200?" localSheetId="2">#REF!</definedName>
    <definedName name="XDO_GROUP_?200?">#REF!</definedName>
    <definedName name="XDO_GROUP_?510?" localSheetId="5">#REF!</definedName>
    <definedName name="XDO_GROUP_?510?" localSheetId="2">#REF!</definedName>
    <definedName name="XDO_GROUP_?510?">#REF!</definedName>
    <definedName name="XDO_GROUP_?CF?" localSheetId="5">#REF!</definedName>
    <definedName name="XDO_GROUP_?CF?" localSheetId="2">#REF!</definedName>
    <definedName name="XDO_GROUP_?CF?">#REF!</definedName>
    <definedName name="XDO_GROUP_?EXP?" localSheetId="5">#REF!</definedName>
    <definedName name="XDO_GROUP_?EXP?" localSheetId="2">#REF!</definedName>
    <definedName name="XDO_GROUP_?EXP?">#REF!</definedName>
    <definedName name="XDO_GROUP_?HR?" localSheetId="5">#REF!</definedName>
    <definedName name="XDO_GROUP_?HR?" localSheetId="2">#REF!</definedName>
    <definedName name="XDO_GROUP_?HR?">#REF!</definedName>
    <definedName name="XDO_GROUP_?SF?" localSheetId="5">#REF!</definedName>
    <definedName name="XDO_GROUP_?SF?" localSheetId="2">#REF!</definedName>
    <definedName name="XDO_GROUP_?SF?">#REF!</definedName>
    <definedName name="XDO_GROUP_?XDOG2?" localSheetId="5">'[2]0503128'!#REF!</definedName>
    <definedName name="XDO_GROUP_?XDOG2?" localSheetId="2">'[2]0503128'!#REF!</definedName>
    <definedName name="XDO_GROUP_?XDOG2?">'[2]0503128'!#REF!</definedName>
    <definedName name="вес_активы">активы!#REF!</definedName>
    <definedName name="вес_вфк" localSheetId="5">#REF!</definedName>
    <definedName name="вес_вфк" localSheetId="2">#REF!</definedName>
    <definedName name="вес_вфк">#REF!</definedName>
    <definedName name="вес_доходы" localSheetId="5">доходы!#REF!</definedName>
    <definedName name="вес_доходы" localSheetId="2">суд.акты!#REF!</definedName>
    <definedName name="вес_доходы">доходы!#REF!</definedName>
    <definedName name="вес_учет" comment="веса показателей для расчета итоговой оценки по габсу по учету и отчетности " localSheetId="5">вн.фин.аудит!#REF!</definedName>
    <definedName name="вес_учет" comment="веса показателей для расчета итоговой оценки по габсу по учету и отчетности ">'учет и отчетность'!#REF!</definedName>
    <definedName name="_xlnm.Print_Titles" localSheetId="1">расходы!$A:$B</definedName>
    <definedName name="Контроль_и_аудит">'[3]Отчет по Легенде'!$N$14:$N$110</definedName>
    <definedName name="_xlnm.Print_Area" localSheetId="6">активы!$A$1:$G$20</definedName>
    <definedName name="_xlnm.Print_Area" localSheetId="5">вн.фин.аудит!$A$1:$F$20</definedName>
    <definedName name="_xlnm.Print_Area" localSheetId="3">доходы!$A$1:$I$20</definedName>
    <definedName name="_xlnm.Print_Area" localSheetId="0">'Отчет по легенде'!$B$1:$Q$30</definedName>
    <definedName name="_xlnm.Print_Area" localSheetId="2">суд.акты!$A$1:$F$20</definedName>
    <definedName name="_xlnm.Print_Area" localSheetId="4">'учет и отчетность'!$A$1:$F$20</definedName>
    <definedName name="Общая_оценка__в_баллах">'[3]Отчет по Легенде'!$D$13:$D$110</definedName>
    <definedName name="Управление_активами">'[3]Отчет по Легенде'!$P$14:$P$110</definedName>
    <definedName name="Управление_доходами_бюджета">'[3]Отчет по Легенде'!$J$14:$J$110</definedName>
    <definedName name="Управление_расходами_бюджета">'[3]Отчет по Легенде'!$H$14:$H$110</definedName>
    <definedName name="Учет_и_отчетность">'[3]Отчет по Легенде'!$L$14:$L$110</definedName>
    <definedName name="Целевые_значения_показателей_качества_финансового_менеджмента">'[3]Отчет по Легенде'!$D$112</definedName>
  </definedNames>
  <calcPr calcId="125725"/>
</workbook>
</file>

<file path=xl/calcChain.xml><?xml version="1.0" encoding="utf-8"?>
<calcChain xmlns="http://schemas.openxmlformats.org/spreadsheetml/2006/main">
  <c r="C13" i="23"/>
  <c r="C10"/>
  <c r="E26" i="19" l="1"/>
  <c r="P29"/>
  <c r="P28"/>
  <c r="N29"/>
  <c r="N28"/>
  <c r="L29"/>
  <c r="L28"/>
  <c r="J29"/>
  <c r="J28"/>
  <c r="H29"/>
  <c r="H28"/>
  <c r="F29"/>
  <c r="F28"/>
  <c r="D29"/>
  <c r="D28"/>
  <c r="G22"/>
  <c r="Q26"/>
  <c r="Q25"/>
  <c r="Q24"/>
  <c r="Q23"/>
  <c r="Q22"/>
  <c r="Q21"/>
  <c r="Q20"/>
  <c r="Q19"/>
  <c r="Q18"/>
  <c r="Q17"/>
  <c r="O26"/>
  <c r="O25"/>
  <c r="O24"/>
  <c r="O23"/>
  <c r="O22"/>
  <c r="O21"/>
  <c r="O20"/>
  <c r="O19"/>
  <c r="O18"/>
  <c r="O17"/>
  <c r="M26"/>
  <c r="M25"/>
  <c r="M24"/>
  <c r="M23"/>
  <c r="M22"/>
  <c r="M21"/>
  <c r="M20"/>
  <c r="M19"/>
  <c r="M18"/>
  <c r="M17"/>
  <c r="K24"/>
  <c r="K22"/>
  <c r="K21"/>
  <c r="K20"/>
  <c r="K18"/>
  <c r="I26"/>
  <c r="I25"/>
  <c r="I24"/>
  <c r="I23"/>
  <c r="I22"/>
  <c r="I21"/>
  <c r="I20"/>
  <c r="I19"/>
  <c r="I18"/>
  <c r="I17"/>
  <c r="E25"/>
  <c r="E24"/>
  <c r="E23"/>
  <c r="E22"/>
  <c r="E21"/>
  <c r="E20"/>
  <c r="E19"/>
  <c r="E18"/>
  <c r="E17"/>
  <c r="G26"/>
  <c r="G25"/>
  <c r="G24"/>
  <c r="G23"/>
  <c r="G21"/>
  <c r="G20"/>
  <c r="G19"/>
  <c r="G17"/>
  <c r="G18"/>
  <c r="C7" i="22"/>
  <c r="F10" i="20"/>
  <c r="F17"/>
  <c r="F9"/>
  <c r="F15"/>
  <c r="F11"/>
  <c r="F14"/>
  <c r="F8"/>
  <c r="F16"/>
  <c r="F13"/>
  <c r="F12"/>
  <c r="C17" i="23"/>
  <c r="C20"/>
  <c r="C16"/>
  <c r="C11"/>
  <c r="C18"/>
  <c r="C12"/>
  <c r="C14"/>
  <c r="C9"/>
  <c r="C16" i="4"/>
  <c r="C15"/>
  <c r="C14"/>
  <c r="C13"/>
  <c r="C12"/>
  <c r="C11"/>
  <c r="C10"/>
  <c r="C9"/>
  <c r="C8"/>
  <c r="C7"/>
  <c r="C16" i="22"/>
  <c r="C15"/>
  <c r="C14"/>
  <c r="C13"/>
  <c r="C12"/>
  <c r="C11"/>
  <c r="C10"/>
  <c r="C9"/>
  <c r="C8"/>
  <c r="C16" i="3"/>
  <c r="C15"/>
  <c r="C14"/>
  <c r="C13"/>
  <c r="C12"/>
  <c r="C11"/>
  <c r="C10"/>
  <c r="C9"/>
  <c r="C8"/>
  <c r="C7"/>
  <c r="C9" i="2"/>
  <c r="D9" s="1"/>
  <c r="E9" s="1"/>
  <c r="F9" s="1"/>
  <c r="G9" s="1"/>
  <c r="H9" s="1"/>
  <c r="I9" s="1"/>
  <c r="C16"/>
  <c r="D16" s="1"/>
  <c r="E16" s="1"/>
  <c r="F16" s="1"/>
  <c r="G16" s="1"/>
  <c r="H16" s="1"/>
  <c r="I16" s="1"/>
  <c r="C15"/>
  <c r="D15" s="1"/>
  <c r="E15" s="1"/>
  <c r="F15" s="1"/>
  <c r="G15" s="1"/>
  <c r="H15" s="1"/>
  <c r="I15" s="1"/>
  <c r="C14"/>
  <c r="C13"/>
  <c r="D13" s="1"/>
  <c r="E13" s="1"/>
  <c r="F13" s="1"/>
  <c r="G13" s="1"/>
  <c r="H13" s="1"/>
  <c r="I13" s="1"/>
  <c r="C12"/>
  <c r="C11"/>
  <c r="C10"/>
  <c r="C8"/>
  <c r="C7"/>
  <c r="D7" s="1"/>
  <c r="E7" s="1"/>
  <c r="F7" s="1"/>
  <c r="G7" s="1"/>
  <c r="H7" s="1"/>
  <c r="I7" s="1"/>
  <c r="C16" i="21"/>
  <c r="C15"/>
  <c r="C14"/>
  <c r="C13"/>
  <c r="C12"/>
  <c r="C11"/>
  <c r="C10"/>
  <c r="C9"/>
  <c r="C8"/>
  <c r="C7"/>
  <c r="C16" i="1" l="1"/>
  <c r="C15"/>
  <c r="C14"/>
  <c r="C13"/>
  <c r="C12"/>
  <c r="C11"/>
  <c r="C10"/>
  <c r="C9"/>
  <c r="C8"/>
  <c r="C7"/>
  <c r="G19" i="4" l="1"/>
  <c r="F19"/>
  <c r="E19"/>
  <c r="D19"/>
  <c r="C19"/>
  <c r="G18"/>
  <c r="F18"/>
  <c r="E18"/>
  <c r="D18"/>
  <c r="C18"/>
  <c r="G17"/>
  <c r="F17"/>
  <c r="E17"/>
  <c r="D17"/>
  <c r="C17"/>
  <c r="F19" i="22"/>
  <c r="E19"/>
  <c r="D19"/>
  <c r="C19"/>
  <c r="F18"/>
  <c r="E18"/>
  <c r="D18"/>
  <c r="C18"/>
  <c r="F17"/>
  <c r="E17"/>
  <c r="D17"/>
  <c r="C17"/>
  <c r="F19" i="3" l="1"/>
  <c r="F18"/>
  <c r="F17"/>
  <c r="E19"/>
  <c r="E18"/>
  <c r="E17"/>
  <c r="D19"/>
  <c r="D18"/>
  <c r="D17"/>
  <c r="C17"/>
  <c r="C19"/>
  <c r="C18"/>
  <c r="I19" i="2"/>
  <c r="I18"/>
  <c r="I17"/>
  <c r="H19"/>
  <c r="H18"/>
  <c r="H17"/>
  <c r="G19"/>
  <c r="G18"/>
  <c r="G17"/>
  <c r="F19"/>
  <c r="F18"/>
  <c r="F17"/>
  <c r="E19"/>
  <c r="E18"/>
  <c r="E17"/>
  <c r="D19"/>
  <c r="D18"/>
  <c r="D17"/>
  <c r="C17"/>
  <c r="C19"/>
  <c r="C18"/>
  <c r="F19" i="21"/>
  <c r="F18"/>
  <c r="F17"/>
  <c r="E19"/>
  <c r="E18"/>
  <c r="E17"/>
  <c r="D19"/>
  <c r="D18"/>
  <c r="D17"/>
  <c r="C19"/>
  <c r="C18"/>
  <c r="C17"/>
  <c r="M17" i="1"/>
  <c r="L17"/>
  <c r="J17"/>
  <c r="K17"/>
  <c r="M19"/>
  <c r="M18"/>
  <c r="L19"/>
  <c r="L18"/>
  <c r="K19"/>
  <c r="K18"/>
  <c r="J19"/>
  <c r="J18"/>
  <c r="I19"/>
  <c r="I18"/>
  <c r="I17"/>
  <c r="H19"/>
  <c r="G19"/>
  <c r="F19"/>
  <c r="E19"/>
  <c r="D19"/>
  <c r="C19"/>
  <c r="C18"/>
  <c r="E18"/>
  <c r="H18"/>
  <c r="G18"/>
  <c r="F18"/>
  <c r="D18"/>
  <c r="H17"/>
  <c r="G17"/>
  <c r="F17"/>
  <c r="E17"/>
  <c r="D17"/>
  <c r="J27" i="19"/>
  <c r="N27"/>
  <c r="H27"/>
  <c r="D27"/>
  <c r="G12" i="20" l="1"/>
  <c r="G14"/>
  <c r="G17"/>
  <c r="G8"/>
  <c r="G9"/>
  <c r="G11"/>
  <c r="G16"/>
  <c r="G15"/>
  <c r="G13"/>
  <c r="G10"/>
  <c r="C17" i="1"/>
  <c r="P27" i="19" l="1"/>
  <c r="L27" l="1"/>
  <c r="F27"/>
</calcChain>
</file>

<file path=xl/sharedStrings.xml><?xml version="1.0" encoding="utf-8"?>
<sst xmlns="http://schemas.openxmlformats.org/spreadsheetml/2006/main" count="276" uniqueCount="102">
  <si>
    <t>Равномерность кассовых расходов бюджета</t>
  </si>
  <si>
    <t>Доля неиспользованных на конец года бюджетных ассигнований</t>
  </si>
  <si>
    <t>Средние значения:</t>
  </si>
  <si>
    <t>Целевые значения показателей качества финансового менеджмента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</si>
  <si>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</si>
  <si>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</si>
  <si>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</si>
  <si>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уточненных невыясненных поступлений</t>
  </si>
  <si>
    <t>Степень достоверности бюджетной отчетности</t>
  </si>
  <si>
    <t>ОТЧЕТ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</si>
  <si>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</si>
  <si>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</si>
  <si>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</si>
  <si>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</si>
  <si>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</si>
  <si>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</si>
  <si>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</si>
  <si>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</si>
  <si>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</si>
  <si>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</si>
  <si>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-</t>
  </si>
  <si>
    <t>Средние значения (в баллах):</t>
  </si>
  <si>
    <t>Х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</si>
  <si>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</si>
  <si>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</si>
  <si>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</si>
  <si>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</si>
  <si>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Периодичность: годовая</t>
  </si>
  <si>
    <t>Наименование финансового органа муниципального образования</t>
  </si>
  <si>
    <t>Финансовое управление администрации ЗАТО г. Радужный Владимирской области</t>
  </si>
  <si>
    <t>Главный администратор средств городского бюджета</t>
  </si>
  <si>
    <t xml:space="preserve">Совет народных депутатов закрытого административно-территориального образования город Радужный Владимирской области </t>
  </si>
  <si>
    <t xml:space="preserve">Администрация закрытого административно-территориального образования город Радужный Владимирской области </t>
  </si>
  <si>
    <t xml:space="preserve">Муниципальное казённое учреждение «Управление по делам гражданской обороны и чрезвычайным ситуациям» ЗАТО г.Радужный Владимирской области </t>
  </si>
  <si>
    <t>Муниципальное казённое учреждение «Городской комитет муниципального хозяйства ЗАТО г.Радужный Владимирской области»</t>
  </si>
  <si>
    <t>Муниципальное казённое учреждение «Управление административными зданиями ЗАТО г.Радужный Владимирской области»</t>
  </si>
  <si>
    <t>Муниципальное казённое учреждение «Дорожник» ЗАТО г.Радужный Владимирской области</t>
  </si>
  <si>
    <t>Муниципальное казённое учреждение «Комитет по культуре и спорту» ЗАТО г.Радужный  Владимирской области</t>
  </si>
  <si>
    <t>Комитет по управлению муниципальным имуществом администрации ЗАТО г.Радужный Владимирской области</t>
  </si>
  <si>
    <t>Управление образования администрации ЗАТО г.Радужный Владимирской области</t>
  </si>
  <si>
    <t xml:space="preserve">Финансовое управление администрации закрытого административно-территориального образования город Радужный Владимирской области  </t>
  </si>
  <si>
    <t>Объем незавершенного строительства</t>
  </si>
  <si>
    <t>нет расходов</t>
  </si>
  <si>
    <t>Максимальное значение:</t>
  </si>
  <si>
    <t>Целевые значения показателей качества финансового менеджмента:</t>
  </si>
  <si>
    <t>Доля возвратов (возмещений) из городского бюджета излишне уплаченных (взысканных) сумм</t>
  </si>
  <si>
    <t>Нарушения при управлении и распоряжении муниципальной собственностью</t>
  </si>
  <si>
    <t>Утверждаю</t>
  </si>
  <si>
    <t>__________________________ О.М. Горшкова</t>
  </si>
  <si>
    <t>заместитель главы администрации города по финансам и экономике, начальник финансового управления администрации ЗАТО г. Радужный Владимирской области</t>
  </si>
  <si>
    <t>Приложение №1</t>
  </si>
  <si>
    <t>Приложение №2</t>
  </si>
  <si>
    <t>Приложение №3</t>
  </si>
  <si>
    <t xml:space="preserve">Целевое значение итоговой оценки качества финансового менеджмента </t>
  </si>
  <si>
    <t>Средняя оценка качества финансового менеджмента</t>
  </si>
  <si>
    <t>О РЕЗУЛЬТАТАХ МОНИТОРИНГА КАЧЕСТВА ФИНАНСОВОГО МЕНЕДЖМЕНТА В ОТНОШЕНИИ ГЛАВНЫХ АДМИНИСТРАТОРОВ СРЕДСТВ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ЗАТО Г. РАДУЖНЫЙ ВЛАДИМИРСКОЙ ОБЛАСТИ ЗА 2021 ГОД</t>
  </si>
  <si>
    <t>на 1 января 2022 года</t>
  </si>
  <si>
    <t>Исполнение судебных актов</t>
  </si>
  <si>
    <t>Учет и составление бюджетной отчетности</t>
  </si>
  <si>
    <t>Организация и осуществление внутреннего финансового аудита</t>
  </si>
  <si>
    <t>Соблюдение порядка принятия бюджетных обязательств на закупку товаров, работ и услуг</t>
  </si>
  <si>
    <t>Качество управления кредиторской задолженностью по расходам на поставки товаров, оказание услуг, выполнение работ для муниципальных нужд</t>
  </si>
  <si>
    <t>Наличие просроченной кредиторской задолженности по расходам</t>
  </si>
  <si>
    <t>Минимальное значение:</t>
  </si>
  <si>
    <t>Наличие просроченной дебиторской задолженности по расходам</t>
  </si>
  <si>
    <t>Качество планирования расходов на предоставление субсидий подведомственным муниципальным учреждениям на финансовое обеспечение муниципального задания на оказание муниципальных услуг (выполнение работ)</t>
  </si>
  <si>
    <t>Качество правовой базы по порядку формирования и финансового обеспечения выполнения муниципального задания на оказание муниципальных услуг (выполнение работ)</t>
  </si>
  <si>
    <t>Своевременность предоставления юридическим лицам средств из городского бюджета в форме субсидий</t>
  </si>
  <si>
    <t>к отчету о результатах мониторинга качества финансового менеджмента в отношении главных администраторов средств бюджета ЗАТО г. Радужный Владимирской области за 2021 год</t>
  </si>
  <si>
    <t>Показатели качества исполнения судебных актов</t>
  </si>
  <si>
    <t>Приостановление операций по расходованию средств на лицевых счетах получателей средств городского бюджета в связи с нарушением процедур исполнения судебных актов, предусматривающих обращение взыскания на средства городского бюджета по обязательствам муниципальных казенных учреждений</t>
  </si>
  <si>
    <t>Иски о возмещении ущерба</t>
  </si>
  <si>
    <t>Иски о взыскании задолженности</t>
  </si>
  <si>
    <t>Наличие утвержденной методики прогнозирования поступлений доходов в бюджет</t>
  </si>
  <si>
    <t>Приложение №4</t>
  </si>
  <si>
    <t>Приложение №5</t>
  </si>
  <si>
    <t>Показатели качества организации и осуществления внутреннего финансового аудита</t>
  </si>
  <si>
    <t>Наличие нарушений, выявленных по результатам проверок, проведенных Счетной палаты Владимирской области, Управлением Федерального казначейства Владимирской области в отчетном финансовом году</t>
  </si>
  <si>
    <t>Проведение аудиторских мероприятий, реализации результатов проведения аудиторских мероприятий</t>
  </si>
  <si>
    <t>Наличие нарушений, выявленных по результатам проведения аудиторских мероприятий</t>
  </si>
  <si>
    <t>Соблюдение процедур формирования и представления бюджетной отчетности</t>
  </si>
  <si>
    <t>Нарушение порядка формирования и представления бюджетной отчетности</t>
  </si>
  <si>
    <t>Приложение №6</t>
  </si>
  <si>
    <t>Качество управления материальными запасами</t>
  </si>
  <si>
    <t>Проведение инвентаризации активов и обязательств</t>
  </si>
  <si>
    <t>Объем недостач, выявленных при проведении инвентаризации в отчетном периоде</t>
  </si>
  <si>
    <t>Рейтинг качества финансового менеджмента главных администраторов средств городского бюджета</t>
  </si>
  <si>
    <t>Рейтинговая оценка</t>
  </si>
  <si>
    <t>Уровень качества финансового менеджмента, баллы (в порядке снижения качества финансового менеджмента)</t>
  </si>
  <si>
    <t>Приложение №7</t>
  </si>
  <si>
    <t>нет показателей</t>
  </si>
  <si>
    <t>Оценки по группам показателей качества финансового менеджмента (в баллах)</t>
  </si>
  <si>
    <t>Оценки по показателям направления (в баллах)</t>
  </si>
  <si>
    <t>Итоговая оценка (в баллах)</t>
  </si>
  <si>
    <t>2 группа «Хорошее качество финансового менеджмента» с диапазоном значений итоговых оценок качества финансового менеджмента от 80,1 до 90,0 баллов"</t>
  </si>
  <si>
    <t>1 группа «Высокое качество финансового менеджмента» с диапазоном значений итоговых оценок качества финансового менеджмента от 90,1 до 100,0 баллов"</t>
  </si>
  <si>
    <t>3 группа «Удовлетворительное качество финансового менеджмента» с диапазоном значений итоговых оценок качества финансового менеджмента от 60,1 до 80,0 баллов"</t>
  </si>
  <si>
    <t>Итоговая оценка качества финансового менеджмента
(в баллах)</t>
  </si>
  <si>
    <t>"21" июня 2022 года</t>
  </si>
  <si>
    <t>Итоговые оценки качества финансового менеджмента (высокое качество управления)</t>
  </si>
  <si>
    <t>Итоговые оценки качества финансового менеджмента (хорошее качество управления)</t>
  </si>
  <si>
    <t>Итоговые оценки качества финансового менеджмента (удовлетворительное качество управления)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</si>
</sst>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0\ &quot;р.&quot;_-;\-* #,##0.00\ &quot;р.&quot;_-;_-* &quot;-&quot;??\ &quot;р.&quot;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u/>
      <sz val="9"/>
      <color indexed="8"/>
      <name val="Arial Cyr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Arial Cyr"/>
      <family val="2"/>
      <charset val="204"/>
    </font>
    <font>
      <b/>
      <i/>
      <u/>
      <sz val="9"/>
      <color indexed="8"/>
      <name val="Arial Cyr"/>
      <family val="2"/>
      <charset val="204"/>
    </font>
    <font>
      <sz val="9"/>
      <color theme="0"/>
      <name val="Arial"/>
      <family val="2"/>
      <charset val="204"/>
    </font>
    <font>
      <sz val="9"/>
      <color theme="0"/>
      <name val="Calibri"/>
      <family val="2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9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7" fontId="9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0" fontId="11" fillId="0" borderId="0"/>
    <xf numFmtId="0" fontId="11" fillId="0" borderId="0"/>
  </cellStyleXfs>
  <cellXfs count="119">
    <xf numFmtId="0" fontId="0" fillId="0" borderId="0" xfId="0"/>
    <xf numFmtId="0" fontId="4" fillId="0" borderId="0" xfId="1" applyNumberFormat="1" applyFont="1" applyFill="1" applyBorder="1" applyAlignment="1" applyProtection="1">
      <alignment vertical="center" wrapText="1"/>
      <protection locked="0"/>
    </xf>
    <xf numFmtId="0" fontId="8" fillId="0" borderId="0" xfId="1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" applyNumberFormat="1" applyFont="1" applyFill="1" applyBorder="1" applyAlignment="1" applyProtection="1">
      <alignment horizontal="left" vertical="center" wrapText="1"/>
      <protection locked="0"/>
    </xf>
    <xf numFmtId="166" fontId="21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29" fillId="0" borderId="0" xfId="0" applyNumberFormat="1" applyFont="1"/>
    <xf numFmtId="166" fontId="21" fillId="0" borderId="3" xfId="3" applyNumberFormat="1" applyFont="1" applyFill="1" applyBorder="1" applyAlignment="1" applyProtection="1">
      <alignment horizontal="center" vertical="center"/>
      <protection locked="0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3" applyNumberFormat="1" applyFont="1" applyFill="1" applyBorder="1" applyAlignment="1" applyProtection="1">
      <alignment horizontal="center" vertical="center"/>
      <protection locked="0"/>
    </xf>
    <xf numFmtId="166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3" applyNumberFormat="1" applyFont="1" applyFill="1" applyBorder="1" applyAlignment="1" applyProtection="1">
      <alignment horizontal="center" vertical="center"/>
      <protection locked="0"/>
    </xf>
    <xf numFmtId="166" fontId="15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66" fontId="30" fillId="0" borderId="0" xfId="0" applyNumberFormat="1" applyFont="1" applyBorder="1" applyAlignment="1">
      <alignment horizontal="left" vertical="center" wrapText="1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16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0" fontId="3" fillId="0" borderId="0" xfId="2" applyAlignment="1">
      <alignment vertical="center"/>
    </xf>
    <xf numFmtId="1" fontId="3" fillId="0" borderId="0" xfId="2" applyNumberFormat="1" applyAlignment="1">
      <alignment vertical="center"/>
    </xf>
    <xf numFmtId="0" fontId="3" fillId="0" borderId="0" xfId="2" applyFill="1" applyAlignment="1">
      <alignment vertical="center"/>
    </xf>
    <xf numFmtId="1" fontId="3" fillId="0" borderId="0" xfId="2" applyNumberFormat="1" applyFill="1" applyAlignment="1">
      <alignment vertical="center"/>
    </xf>
    <xf numFmtId="0" fontId="2" fillId="0" borderId="0" xfId="2" applyFont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0" fontId="6" fillId="0" borderId="0" xfId="3" applyNumberFormat="1" applyFont="1" applyFill="1" applyBorder="1" applyAlignment="1" applyProtection="1">
      <alignment vertical="center"/>
      <protection locked="0"/>
    </xf>
    <xf numFmtId="0" fontId="6" fillId="0" borderId="0" xfId="3" applyNumberFormat="1" applyFont="1" applyFill="1" applyBorder="1" applyAlignment="1" applyProtection="1">
      <alignment horizontal="center" vertical="center"/>
      <protection locked="0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6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2" applyAlignment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  <protection locked="0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1" fontId="4" fillId="0" borderId="0" xfId="3" applyNumberFormat="1" applyFont="1" applyFill="1" applyBorder="1" applyAlignment="1" applyProtection="1">
      <alignment horizontal="center" vertical="center"/>
      <protection locked="0"/>
    </xf>
    <xf numFmtId="1" fontId="4" fillId="0" borderId="0" xfId="3" applyNumberFormat="1" applyFont="1" applyFill="1" applyBorder="1" applyAlignment="1" applyProtection="1">
      <alignment vertical="center"/>
      <protection locked="0"/>
    </xf>
    <xf numFmtId="0" fontId="24" fillId="0" borderId="0" xfId="3" applyNumberFormat="1" applyFont="1" applyFill="1" applyBorder="1" applyAlignment="1" applyProtection="1">
      <alignment horizontal="left" vertical="center"/>
      <protection locked="0"/>
    </xf>
    <xf numFmtId="0" fontId="25" fillId="0" borderId="0" xfId="3" applyNumberFormat="1" applyFont="1" applyFill="1" applyBorder="1" applyAlignment="1" applyProtection="1">
      <alignment vertical="center"/>
      <protection locked="0"/>
    </xf>
    <xf numFmtId="1" fontId="25" fillId="0" borderId="0" xfId="3" applyNumberFormat="1" applyFont="1" applyFill="1" applyBorder="1" applyAlignment="1" applyProtection="1">
      <alignment vertical="center"/>
      <protection locked="0"/>
    </xf>
    <xf numFmtId="1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>
      <alignment horizontal="center" vertical="center"/>
    </xf>
    <xf numFmtId="0" fontId="23" fillId="0" borderId="0" xfId="2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2" applyFont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0" fontId="1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66" fontId="29" fillId="0" borderId="0" xfId="0" applyNumberFormat="1" applyFont="1" applyAlignment="1">
      <alignment vertical="center"/>
    </xf>
    <xf numFmtId="166" fontId="21" fillId="0" borderId="3" xfId="3" applyNumberFormat="1" applyFont="1" applyFill="1" applyBorder="1" applyAlignment="1" applyProtection="1">
      <alignment horizontal="left" vertical="center" wrapText="1"/>
      <protection locked="0"/>
    </xf>
    <xf numFmtId="165" fontId="21" fillId="0" borderId="3" xfId="3" applyNumberFormat="1" applyFont="1" applyFill="1" applyBorder="1" applyAlignment="1" applyProtection="1">
      <alignment horizontal="left" vertical="center"/>
      <protection locked="0"/>
    </xf>
    <xf numFmtId="166" fontId="21" fillId="0" borderId="3" xfId="3" applyNumberFormat="1" applyFont="1" applyFill="1" applyBorder="1" applyAlignment="1" applyProtection="1">
      <alignment horizontal="center" vertical="center"/>
      <protection locked="0"/>
    </xf>
    <xf numFmtId="166" fontId="21" fillId="3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5" fontId="21" fillId="0" borderId="3" xfId="1" applyNumberFormat="1" applyFont="1" applyFill="1" applyBorder="1" applyAlignment="1" applyProtection="1">
      <alignment horizontal="left" vertical="center"/>
      <protection locked="0"/>
    </xf>
    <xf numFmtId="166" fontId="21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165" fontId="21" fillId="0" borderId="2" xfId="1" applyNumberFormat="1" applyFont="1" applyFill="1" applyBorder="1" applyAlignment="1" applyProtection="1">
      <alignment horizontal="left" vertical="center"/>
      <protection locked="0"/>
    </xf>
    <xf numFmtId="165" fontId="21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3" xfId="2" applyFont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35" fillId="0" borderId="0" xfId="0" applyNumberFormat="1" applyFont="1" applyBorder="1"/>
    <xf numFmtId="0" fontId="26" fillId="0" borderId="0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3" applyNumberFormat="1" applyFont="1" applyFill="1" applyBorder="1" applyAlignment="1" applyProtection="1">
      <alignment horizontal="center" vertical="center" wrapText="1"/>
      <protection locked="0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1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1"/>
          <c:order val="1"/>
          <c:tx>
            <c:strRef>
              <c:f>Диаграмма!$F$5</c:f>
              <c:strCache>
                <c:ptCount val="1"/>
                <c:pt idx="0">
                  <c:v>Целевое значение итоговой оценки качества финансового менеджмента </c:v>
                </c:pt>
              </c:strCache>
            </c:strRef>
          </c:tx>
          <c:spPr>
            <a:ln w="28575"/>
          </c:spPr>
          <c:marker>
            <c:symbol val="none"/>
          </c:marker>
          <c:yVal>
            <c:numRef>
              <c:f>Диаграмма!$H$8:$H$17</c:f>
              <c:numCache>
                <c:formatCode>0</c:formatCode>
                <c:ptCount val="1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Диаграмма!$F$6</c:f>
              <c:strCache>
                <c:ptCount val="1"/>
                <c:pt idx="0">
                  <c:v>Средняя оценка качества финансового менеджмента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yVal>
            <c:numRef>
              <c:f>Диаграмма!$G$8:$G$17</c:f>
              <c:numCache>
                <c:formatCode>0</c:formatCode>
                <c:ptCount val="10"/>
                <c:pt idx="0">
                  <c:v>91.200000000000017</c:v>
                </c:pt>
                <c:pt idx="1">
                  <c:v>91.200000000000017</c:v>
                </c:pt>
                <c:pt idx="2">
                  <c:v>91.200000000000017</c:v>
                </c:pt>
                <c:pt idx="3">
                  <c:v>91.200000000000017</c:v>
                </c:pt>
                <c:pt idx="4">
                  <c:v>91.200000000000017</c:v>
                </c:pt>
                <c:pt idx="5">
                  <c:v>91.200000000000017</c:v>
                </c:pt>
                <c:pt idx="6">
                  <c:v>91.200000000000017</c:v>
                </c:pt>
                <c:pt idx="7">
                  <c:v>91.200000000000017</c:v>
                </c:pt>
                <c:pt idx="8">
                  <c:v>91.200000000000017</c:v>
                </c:pt>
                <c:pt idx="9">
                  <c:v>91.200000000000017</c:v>
                </c:pt>
              </c:numCache>
            </c:numRef>
          </c:yVal>
          <c:smooth val="1"/>
        </c:ser>
        <c:axId val="127896192"/>
        <c:axId val="127910272"/>
      </c:scatterChart>
      <c:scatterChart>
        <c:scatterStyle val="lineMarker"/>
        <c:ser>
          <c:idx val="0"/>
          <c:order val="0"/>
          <c:tx>
            <c:strRef>
              <c:f>Диаграмма!$F$2</c:f>
              <c:strCache>
                <c:ptCount val="1"/>
                <c:pt idx="0">
                  <c:v>Итоговые оценки качества финансового менеджмента (высокое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pPr>
              <a:ln w="38100"/>
            </c:spPr>
          </c:marker>
          <c:xVal>
            <c:numRef>
              <c:f>Диаграмма!$I$8:$I$13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Диаграмма!$F$8:$F$13</c:f>
              <c:numCache>
                <c:formatCode>0.0</c:formatCode>
                <c:ptCount val="6"/>
                <c:pt idx="0">
                  <c:v>99.8</c:v>
                </c:pt>
                <c:pt idx="1">
                  <c:v>97.7</c:v>
                </c:pt>
                <c:pt idx="2">
                  <c:v>97.5</c:v>
                </c:pt>
                <c:pt idx="3">
                  <c:v>94.3</c:v>
                </c:pt>
                <c:pt idx="4">
                  <c:v>93.1</c:v>
                </c:pt>
                <c:pt idx="5">
                  <c:v>90</c:v>
                </c:pt>
              </c:numCache>
            </c:numRef>
          </c:yVal>
        </c:ser>
        <c:ser>
          <c:idx val="3"/>
          <c:order val="3"/>
          <c:tx>
            <c:strRef>
              <c:f>Диаграмма!$F$3</c:f>
              <c:strCache>
                <c:ptCount val="1"/>
                <c:pt idx="0">
                  <c:v>Итоговые оценки качества финансового менеджмента (хорошее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Диаграмма!$I$14:$I$16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xVal>
          <c:yVal>
            <c:numRef>
              <c:f>Диаграмма!$F$14:$F$16</c:f>
              <c:numCache>
                <c:formatCode>0.0</c:formatCode>
                <c:ptCount val="3"/>
                <c:pt idx="0">
                  <c:v>87</c:v>
                </c:pt>
                <c:pt idx="1">
                  <c:v>86.9</c:v>
                </c:pt>
                <c:pt idx="2">
                  <c:v>86.7</c:v>
                </c:pt>
              </c:numCache>
            </c:numRef>
          </c:yVal>
        </c:ser>
        <c:ser>
          <c:idx val="4"/>
          <c:order val="4"/>
          <c:tx>
            <c:strRef>
              <c:f>Диаграмма!$F$4</c:f>
              <c:strCache>
                <c:ptCount val="1"/>
                <c:pt idx="0">
                  <c:v>Итоговые оценки качества финансового менеджмента (удовлетворительное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Диаграмма!$I$17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Диаграмма!$F$17</c:f>
              <c:numCache>
                <c:formatCode>0.0</c:formatCode>
                <c:ptCount val="1"/>
                <c:pt idx="0">
                  <c:v>79</c:v>
                </c:pt>
              </c:numCache>
            </c:numRef>
          </c:yVal>
        </c:ser>
        <c:axId val="127896192"/>
        <c:axId val="127910272"/>
      </c:scatterChart>
      <c:valAx>
        <c:axId val="127896192"/>
        <c:scaling>
          <c:orientation val="minMax"/>
          <c:max val="10"/>
        </c:scaling>
        <c:axPos val="b"/>
        <c:majorGridlines/>
        <c:numFmt formatCode="General" sourceLinked="1"/>
        <c:tickLblPos val="nextTo"/>
        <c:crossAx val="127910272"/>
        <c:crosses val="autoZero"/>
        <c:crossBetween val="midCat"/>
        <c:majorUnit val="1"/>
      </c:valAx>
      <c:valAx>
        <c:axId val="127910272"/>
        <c:scaling>
          <c:orientation val="minMax"/>
          <c:max val="100"/>
          <c:min val="7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Баллы</a:t>
                </a:r>
              </a:p>
            </c:rich>
          </c:tx>
          <c:layout/>
        </c:title>
        <c:numFmt formatCode="0" sourceLinked="1"/>
        <c:tickLblPos val="nextTo"/>
        <c:crossAx val="1278961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6.8019312172085122E-2"/>
          <c:y val="0.66492112170189255"/>
          <c:w val="0.86396120659486531"/>
          <c:h val="0.33507887829810745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1</xdr:row>
      <xdr:rowOff>19050</xdr:rowOff>
    </xdr:from>
    <xdr:to>
      <xdr:col>13</xdr:col>
      <xdr:colOff>304800</xdr:colOff>
      <xdr:row>29</xdr:row>
      <xdr:rowOff>114300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23</xdr:row>
      <xdr:rowOff>171450</xdr:rowOff>
    </xdr:from>
    <xdr:to>
      <xdr:col>4</xdr:col>
      <xdr:colOff>123825</xdr:colOff>
      <xdr:row>25</xdr:row>
      <xdr:rowOff>38099</xdr:rowOff>
    </xdr:to>
    <xdr:sp macro="" textlink="">
      <xdr:nvSpPr>
        <xdr:cNvPr id="23" name="TextBox 22"/>
        <xdr:cNvSpPr txBox="1"/>
      </xdr:nvSpPr>
      <xdr:spPr>
        <a:xfrm>
          <a:off x="2352675" y="4171950"/>
          <a:ext cx="20955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000"/>
        </a:p>
      </xdr:txBody>
    </xdr:sp>
    <xdr:clientData/>
  </xdr:twoCellAnchor>
  <xdr:twoCellAnchor>
    <xdr:from>
      <xdr:col>4</xdr:col>
      <xdr:colOff>504826</xdr:colOff>
      <xdr:row>18</xdr:row>
      <xdr:rowOff>123825</xdr:rowOff>
    </xdr:from>
    <xdr:to>
      <xdr:col>13</xdr:col>
      <xdr:colOff>314326</xdr:colOff>
      <xdr:row>19</xdr:row>
      <xdr:rowOff>142874</xdr:rowOff>
    </xdr:to>
    <xdr:sp macro="" textlink="">
      <xdr:nvSpPr>
        <xdr:cNvPr id="24" name="TextBox 23"/>
        <xdr:cNvSpPr txBox="1"/>
      </xdr:nvSpPr>
      <xdr:spPr>
        <a:xfrm>
          <a:off x="2943226" y="3552825"/>
          <a:ext cx="529590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50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20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01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73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92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70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35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33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67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7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0</a:t>
          </a:r>
          <a:r>
            <a:rPr lang="ru-RU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\AppData\Local\Temp\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\AppData\Local\Temp\&#1088;&#1072;&#1073;&#1086;&#1090;&#1072;\III%20&#1082;&#1074;.2019\&#1050;&#1086;&#1087;&#1080;&#1103;%201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44\AppData\Local\Microsoft\Windows\Temporary%20Internet%20Files\Content.Outlook\PIQ3CW3J\&#1060;&#1052;\&#1060;&#1052;%202018%20=%203%20&#1082;&#1074;%20264&#1085;\&#1052;&#1050;&#1060;&#1052;%202018%20&#1079;&#1072;%209%20&#1084;&#1077;&#1089;&#1103;&#1094;&#1077;&#1074;\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6"/>
  <sheetViews>
    <sheetView view="pageBreakPreview" topLeftCell="B1" zoomScaleNormal="100" zoomScaleSheetLayoutView="100" workbookViewId="0">
      <selection activeCell="B6" sqref="B6:P6"/>
    </sheetView>
  </sheetViews>
  <sheetFormatPr defaultRowHeight="15"/>
  <cols>
    <col min="1" max="1" width="0" style="37" hidden="1" customWidth="1"/>
    <col min="2" max="2" width="55.42578125" style="37" customWidth="1"/>
    <col min="3" max="3" width="8.28515625" style="37" customWidth="1"/>
    <col min="4" max="4" width="13.28515625" style="38" customWidth="1"/>
    <col min="5" max="5" width="11.5703125" style="37" customWidth="1"/>
    <col min="6" max="6" width="12" style="38" customWidth="1"/>
    <col min="7" max="7" width="11.5703125" style="39" customWidth="1"/>
    <col min="8" max="8" width="12" style="40" customWidth="1"/>
    <col min="9" max="9" width="11.5703125" style="39" customWidth="1"/>
    <col min="10" max="10" width="12" style="38" customWidth="1"/>
    <col min="11" max="11" width="11.5703125" style="37" customWidth="1"/>
    <col min="12" max="12" width="12" style="38" customWidth="1"/>
    <col min="13" max="13" width="11.5703125" style="37" customWidth="1"/>
    <col min="14" max="14" width="12" style="38" customWidth="1"/>
    <col min="15" max="15" width="11.5703125" style="37" customWidth="1"/>
    <col min="16" max="16" width="12" style="38" customWidth="1"/>
    <col min="17" max="17" width="11.5703125" style="47" customWidth="1"/>
    <col min="18" max="16384" width="9.140625" style="37"/>
  </cols>
  <sheetData>
    <row r="1" spans="1:17">
      <c r="M1" s="91" t="s">
        <v>47</v>
      </c>
      <c r="N1" s="91"/>
      <c r="O1" s="91"/>
      <c r="P1" s="91"/>
      <c r="Q1" s="91"/>
    </row>
    <row r="2" spans="1:17" ht="48" customHeight="1">
      <c r="M2" s="92" t="s">
        <v>49</v>
      </c>
      <c r="N2" s="92"/>
      <c r="O2" s="92"/>
      <c r="P2" s="92"/>
      <c r="Q2" s="92"/>
    </row>
    <row r="3" spans="1:17">
      <c r="M3" s="91" t="s">
        <v>48</v>
      </c>
      <c r="N3" s="91"/>
      <c r="O3" s="91"/>
      <c r="P3" s="91"/>
      <c r="Q3" s="91"/>
    </row>
    <row r="4" spans="1:17">
      <c r="M4" s="41"/>
      <c r="N4" s="42"/>
      <c r="O4" s="41"/>
      <c r="P4" s="42"/>
      <c r="Q4" s="41"/>
    </row>
    <row r="5" spans="1:17">
      <c r="A5" s="43"/>
      <c r="B5" s="43"/>
      <c r="C5" s="44"/>
      <c r="D5" s="45"/>
      <c r="E5" s="44"/>
      <c r="F5" s="46"/>
      <c r="G5" s="43"/>
      <c r="H5" s="46"/>
      <c r="I5" s="43"/>
      <c r="J5" s="46"/>
      <c r="K5" s="43"/>
      <c r="L5" s="46"/>
      <c r="M5" s="93" t="s">
        <v>98</v>
      </c>
      <c r="N5" s="93"/>
      <c r="O5" s="93"/>
      <c r="P5" s="93"/>
      <c r="Q5" s="93"/>
    </row>
    <row r="6" spans="1:17" ht="15.75">
      <c r="A6" s="43"/>
      <c r="B6" s="94" t="s">
        <v>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7" ht="41.25" customHeight="1">
      <c r="A7" s="43"/>
      <c r="B7" s="94" t="s">
        <v>55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9.75" customHeight="1">
      <c r="A8" s="43"/>
      <c r="B8" s="43"/>
      <c r="C8" s="44"/>
      <c r="D8" s="45"/>
      <c r="E8" s="44"/>
      <c r="F8" s="46"/>
      <c r="G8" s="43"/>
      <c r="H8" s="46"/>
      <c r="I8" s="43"/>
      <c r="J8" s="46"/>
      <c r="K8" s="43"/>
      <c r="L8" s="46"/>
      <c r="M8" s="43"/>
      <c r="N8" s="46"/>
      <c r="O8" s="43"/>
      <c r="P8" s="46"/>
    </row>
    <row r="9" spans="1:17" s="50" customFormat="1" ht="12.75" customHeight="1">
      <c r="A9" s="48"/>
      <c r="B9" s="95" t="s">
        <v>56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49"/>
    </row>
    <row r="10" spans="1:17" s="50" customFormat="1" ht="10.5" customHeight="1">
      <c r="A10" s="48"/>
      <c r="B10" s="48"/>
      <c r="C10" s="51"/>
      <c r="D10" s="52"/>
      <c r="E10" s="51"/>
      <c r="F10" s="53"/>
      <c r="G10" s="48"/>
      <c r="H10" s="53"/>
      <c r="I10" s="48"/>
      <c r="J10" s="53"/>
      <c r="K10" s="48"/>
      <c r="L10" s="53"/>
      <c r="M10" s="48"/>
      <c r="N10" s="53"/>
      <c r="O10" s="48"/>
      <c r="P10" s="53"/>
      <c r="Q10" s="49"/>
    </row>
    <row r="11" spans="1:17" s="50" customFormat="1" ht="12">
      <c r="A11" s="48"/>
      <c r="B11" s="54" t="s">
        <v>28</v>
      </c>
      <c r="C11" s="55" t="s">
        <v>29</v>
      </c>
      <c r="D11" s="56"/>
      <c r="E11" s="55"/>
      <c r="F11" s="56"/>
      <c r="G11" s="55"/>
      <c r="H11" s="56"/>
      <c r="I11" s="55"/>
      <c r="J11" s="56"/>
      <c r="K11" s="55"/>
      <c r="L11" s="56"/>
      <c r="M11" s="55"/>
      <c r="N11" s="56"/>
      <c r="O11" s="55"/>
      <c r="P11" s="56"/>
      <c r="Q11" s="49"/>
    </row>
    <row r="12" spans="1:17" s="50" customFormat="1" ht="12" customHeight="1">
      <c r="A12" s="48"/>
      <c r="B12" s="54" t="s">
        <v>27</v>
      </c>
      <c r="C12" s="51"/>
      <c r="D12" s="52"/>
      <c r="E12" s="51"/>
      <c r="F12" s="53"/>
      <c r="G12" s="48"/>
      <c r="H12" s="53"/>
      <c r="I12" s="48"/>
      <c r="J12" s="53"/>
      <c r="K12" s="48"/>
      <c r="L12" s="53"/>
      <c r="M12" s="48"/>
      <c r="N12" s="53"/>
      <c r="O12" s="48"/>
      <c r="P12" s="53"/>
      <c r="Q12" s="49"/>
    </row>
    <row r="13" spans="1:17" s="49" customFormat="1" ht="6.75" customHeight="1">
      <c r="A13" s="51"/>
      <c r="B13" s="51"/>
      <c r="C13" s="51"/>
      <c r="D13" s="52"/>
      <c r="E13" s="51"/>
      <c r="F13" s="57">
        <v>0.5</v>
      </c>
      <c r="G13" s="58"/>
      <c r="H13" s="57"/>
      <c r="I13" s="58"/>
      <c r="J13" s="57">
        <v>0.2</v>
      </c>
      <c r="K13" s="58"/>
      <c r="L13" s="57">
        <v>0.1</v>
      </c>
      <c r="M13" s="58"/>
      <c r="N13" s="57"/>
      <c r="O13" s="58"/>
      <c r="P13" s="57">
        <v>0.1</v>
      </c>
      <c r="Q13" s="59"/>
    </row>
    <row r="14" spans="1:17" s="50" customFormat="1" ht="18" customHeight="1">
      <c r="A14" s="48"/>
      <c r="B14" s="96" t="s">
        <v>30</v>
      </c>
      <c r="C14" s="96"/>
      <c r="D14" s="99" t="s">
        <v>97</v>
      </c>
      <c r="E14" s="97" t="s">
        <v>13</v>
      </c>
      <c r="F14" s="96" t="s">
        <v>91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s="50" customFormat="1" ht="114.75" customHeight="1">
      <c r="A15" s="48"/>
      <c r="B15" s="13" t="s">
        <v>10</v>
      </c>
      <c r="C15" s="13" t="s">
        <v>11</v>
      </c>
      <c r="D15" s="99"/>
      <c r="E15" s="98"/>
      <c r="F15" s="16" t="s">
        <v>12</v>
      </c>
      <c r="G15" s="13" t="s">
        <v>13</v>
      </c>
      <c r="H15" s="16" t="s">
        <v>57</v>
      </c>
      <c r="I15" s="13" t="s">
        <v>13</v>
      </c>
      <c r="J15" s="16" t="s">
        <v>14</v>
      </c>
      <c r="K15" s="13" t="s">
        <v>15</v>
      </c>
      <c r="L15" s="16" t="s">
        <v>58</v>
      </c>
      <c r="M15" s="5" t="s">
        <v>16</v>
      </c>
      <c r="N15" s="16" t="s">
        <v>59</v>
      </c>
      <c r="O15" s="5" t="s">
        <v>16</v>
      </c>
      <c r="P15" s="16" t="s">
        <v>17</v>
      </c>
      <c r="Q15" s="13" t="s">
        <v>18</v>
      </c>
    </row>
    <row r="16" spans="1:17" s="50" customFormat="1" ht="14.25" customHeight="1">
      <c r="A16" s="48">
        <v>1</v>
      </c>
      <c r="B16" s="13">
        <v>1</v>
      </c>
      <c r="C16" s="13">
        <v>2</v>
      </c>
      <c r="D16" s="16">
        <v>3</v>
      </c>
      <c r="E16" s="13">
        <v>4</v>
      </c>
      <c r="F16" s="16">
        <v>5</v>
      </c>
      <c r="G16" s="13">
        <v>6</v>
      </c>
      <c r="H16" s="16">
        <v>5</v>
      </c>
      <c r="I16" s="13">
        <v>6</v>
      </c>
      <c r="J16" s="16">
        <v>7</v>
      </c>
      <c r="K16" s="13">
        <v>8</v>
      </c>
      <c r="L16" s="16">
        <v>9</v>
      </c>
      <c r="M16" s="13">
        <v>10</v>
      </c>
      <c r="N16" s="16">
        <v>9</v>
      </c>
      <c r="O16" s="13">
        <v>10</v>
      </c>
      <c r="P16" s="16">
        <v>11</v>
      </c>
      <c r="Q16" s="13">
        <v>12</v>
      </c>
    </row>
    <row r="17" spans="1:17" s="60" customFormat="1" ht="36">
      <c r="A17" s="48"/>
      <c r="B17" s="6" t="s">
        <v>31</v>
      </c>
      <c r="C17" s="13">
        <v>701</v>
      </c>
      <c r="D17" s="19">
        <v>97.5</v>
      </c>
      <c r="E17" s="20" t="str">
        <f t="shared" ref="E17:E25" si="0">IF((D17-$F$30)/$F$30&lt;0,(D17-$F$30)/$F$30*100,"-")</f>
        <v>-</v>
      </c>
      <c r="F17" s="19">
        <v>93</v>
      </c>
      <c r="G17" s="20" t="str">
        <f t="shared" ref="G17" si="1">IF((F17-$F$30)/$F$30&lt;0,(F17-$F$30)/$F$30*100,"-")</f>
        <v>-</v>
      </c>
      <c r="H17" s="19">
        <v>100</v>
      </c>
      <c r="I17" s="20" t="str">
        <f t="shared" ref="I17:I26" si="2">IF((H17-$F$30)/$F$30&lt;0,(H17-$F$30)/$F$30*100,"-")</f>
        <v>-</v>
      </c>
      <c r="J17" s="19" t="s">
        <v>90</v>
      </c>
      <c r="K17" s="20" t="s">
        <v>20</v>
      </c>
      <c r="L17" s="19">
        <v>100</v>
      </c>
      <c r="M17" s="20" t="str">
        <f t="shared" ref="M17:M26" si="3">IF((L17-$F$30)/$F$30&lt;0,(L17-$F$30)/$F$30*100,"-")</f>
        <v>-</v>
      </c>
      <c r="N17" s="19">
        <v>100</v>
      </c>
      <c r="O17" s="20" t="str">
        <f t="shared" ref="O17:O26" si="4">IF((N17-$F$30)/$F$30&lt;0,(N17-$F$30)/$F$30*100,"-")</f>
        <v>-</v>
      </c>
      <c r="P17" s="19">
        <v>100</v>
      </c>
      <c r="Q17" s="20" t="str">
        <f t="shared" ref="Q17:Q26" si="5">IF((P17-$F$30)/$F$30&lt;0,(P17-$F$30)/$F$30*100,"-")</f>
        <v>-</v>
      </c>
    </row>
    <row r="18" spans="1:17" s="50" customFormat="1" ht="24">
      <c r="A18" s="48"/>
      <c r="B18" s="6" t="s">
        <v>32</v>
      </c>
      <c r="C18" s="13">
        <v>702</v>
      </c>
      <c r="D18" s="19">
        <v>79</v>
      </c>
      <c r="E18" s="20">
        <f t="shared" si="0"/>
        <v>-1.25</v>
      </c>
      <c r="F18" s="19">
        <v>74.3</v>
      </c>
      <c r="G18" s="20">
        <f t="shared" ref="G18:G26" si="6">IF((F18-$F$30)/$F$30&lt;0,(F18-$F$30)/$F$30*100,"-")</f>
        <v>-7.1250000000000036</v>
      </c>
      <c r="H18" s="19">
        <v>66.7</v>
      </c>
      <c r="I18" s="20">
        <f t="shared" si="2"/>
        <v>-16.624999999999996</v>
      </c>
      <c r="J18" s="19">
        <v>66.7</v>
      </c>
      <c r="K18" s="20">
        <f>IF((J18-$F$30)/$F$30&lt;0,(J18-$F$30)/$F$30*100,"-")</f>
        <v>-16.624999999999996</v>
      </c>
      <c r="L18" s="19">
        <v>100</v>
      </c>
      <c r="M18" s="20" t="str">
        <f t="shared" si="3"/>
        <v>-</v>
      </c>
      <c r="N18" s="19">
        <v>100</v>
      </c>
      <c r="O18" s="20" t="str">
        <f t="shared" si="4"/>
        <v>-</v>
      </c>
      <c r="P18" s="19">
        <v>100</v>
      </c>
      <c r="Q18" s="20" t="str">
        <f t="shared" si="5"/>
        <v>-</v>
      </c>
    </row>
    <row r="19" spans="1:17" s="50" customFormat="1" ht="36">
      <c r="A19" s="48"/>
      <c r="B19" s="6" t="s">
        <v>33</v>
      </c>
      <c r="C19" s="13">
        <v>720</v>
      </c>
      <c r="D19" s="19">
        <v>97.7</v>
      </c>
      <c r="E19" s="20" t="str">
        <f t="shared" si="0"/>
        <v>-</v>
      </c>
      <c r="F19" s="19">
        <v>93.5</v>
      </c>
      <c r="G19" s="20" t="str">
        <f t="shared" si="6"/>
        <v>-</v>
      </c>
      <c r="H19" s="19">
        <v>100</v>
      </c>
      <c r="I19" s="20" t="str">
        <f t="shared" si="2"/>
        <v>-</v>
      </c>
      <c r="J19" s="19" t="s">
        <v>90</v>
      </c>
      <c r="K19" s="20" t="s">
        <v>20</v>
      </c>
      <c r="L19" s="19">
        <v>100</v>
      </c>
      <c r="M19" s="20" t="str">
        <f t="shared" si="3"/>
        <v>-</v>
      </c>
      <c r="N19" s="19">
        <v>100</v>
      </c>
      <c r="O19" s="20" t="str">
        <f t="shared" si="4"/>
        <v>-</v>
      </c>
      <c r="P19" s="19">
        <v>100</v>
      </c>
      <c r="Q19" s="20" t="str">
        <f t="shared" si="5"/>
        <v>-</v>
      </c>
    </row>
    <row r="20" spans="1:17" s="50" customFormat="1" ht="36">
      <c r="A20" s="48"/>
      <c r="B20" s="6" t="s">
        <v>34</v>
      </c>
      <c r="C20" s="13">
        <v>733</v>
      </c>
      <c r="D20" s="19">
        <v>86.9</v>
      </c>
      <c r="E20" s="20" t="str">
        <f t="shared" si="0"/>
        <v>-</v>
      </c>
      <c r="F20" s="19">
        <v>72.7</v>
      </c>
      <c r="G20" s="20">
        <f t="shared" si="6"/>
        <v>-9.1249999999999964</v>
      </c>
      <c r="H20" s="19">
        <v>66.7</v>
      </c>
      <c r="I20" s="20">
        <f t="shared" si="2"/>
        <v>-16.624999999999996</v>
      </c>
      <c r="J20" s="19">
        <v>94.7</v>
      </c>
      <c r="K20" s="20" t="str">
        <f>IF((J20-$F$30)/$F$30&lt;0,(J20-$F$30)/$F$30*100,"-")</f>
        <v>-</v>
      </c>
      <c r="L20" s="19">
        <v>100</v>
      </c>
      <c r="M20" s="20" t="str">
        <f t="shared" si="3"/>
        <v>-</v>
      </c>
      <c r="N20" s="19">
        <v>100</v>
      </c>
      <c r="O20" s="20" t="str">
        <f t="shared" si="4"/>
        <v>-</v>
      </c>
      <c r="P20" s="19">
        <v>100</v>
      </c>
      <c r="Q20" s="20" t="str">
        <f t="shared" si="5"/>
        <v>-</v>
      </c>
    </row>
    <row r="21" spans="1:17" s="50" customFormat="1" ht="36">
      <c r="A21" s="48"/>
      <c r="B21" s="6" t="s">
        <v>35</v>
      </c>
      <c r="C21" s="13">
        <v>734</v>
      </c>
      <c r="D21" s="19">
        <v>94.3</v>
      </c>
      <c r="E21" s="20" t="str">
        <f t="shared" si="0"/>
        <v>-</v>
      </c>
      <c r="F21" s="19">
        <v>91.1</v>
      </c>
      <c r="G21" s="20" t="str">
        <f t="shared" si="6"/>
        <v>-</v>
      </c>
      <c r="H21" s="19">
        <v>100</v>
      </c>
      <c r="I21" s="20" t="str">
        <f t="shared" si="2"/>
        <v>-</v>
      </c>
      <c r="J21" s="19">
        <v>98.2</v>
      </c>
      <c r="K21" s="20" t="str">
        <f>IF((J21-$F$30)/$F$30&lt;0,(J21-$F$30)/$F$30*100,"-")</f>
        <v>-</v>
      </c>
      <c r="L21" s="19">
        <v>100</v>
      </c>
      <c r="M21" s="20" t="str">
        <f t="shared" si="3"/>
        <v>-</v>
      </c>
      <c r="N21" s="19">
        <v>100</v>
      </c>
      <c r="O21" s="20" t="str">
        <f t="shared" si="4"/>
        <v>-</v>
      </c>
      <c r="P21" s="19">
        <v>75</v>
      </c>
      <c r="Q21" s="20">
        <f t="shared" si="5"/>
        <v>-6.25</v>
      </c>
    </row>
    <row r="22" spans="1:17" s="50" customFormat="1" ht="24">
      <c r="A22" s="48"/>
      <c r="B22" s="6" t="s">
        <v>36</v>
      </c>
      <c r="C22" s="13">
        <v>735</v>
      </c>
      <c r="D22" s="19">
        <v>87</v>
      </c>
      <c r="E22" s="20" t="str">
        <f t="shared" si="0"/>
        <v>-</v>
      </c>
      <c r="F22" s="19">
        <v>83.3</v>
      </c>
      <c r="G22" s="20" t="str">
        <f t="shared" si="6"/>
        <v>-</v>
      </c>
      <c r="H22" s="19">
        <v>100</v>
      </c>
      <c r="I22" s="20" t="str">
        <f t="shared" si="2"/>
        <v>-</v>
      </c>
      <c r="J22" s="19">
        <v>73.3</v>
      </c>
      <c r="K22" s="20">
        <f>IF((J22-$F$30)/$F$30&lt;0,(J22-$F$30)/$F$30*100,"-")</f>
        <v>-8.3750000000000036</v>
      </c>
      <c r="L22" s="19">
        <v>100</v>
      </c>
      <c r="M22" s="20" t="str">
        <f t="shared" si="3"/>
        <v>-</v>
      </c>
      <c r="N22" s="19">
        <v>100</v>
      </c>
      <c r="O22" s="20" t="str">
        <f t="shared" si="4"/>
        <v>-</v>
      </c>
      <c r="P22" s="19">
        <v>100</v>
      </c>
      <c r="Q22" s="20" t="str">
        <f t="shared" si="5"/>
        <v>-</v>
      </c>
    </row>
    <row r="23" spans="1:17" s="50" customFormat="1" ht="24">
      <c r="A23" s="48"/>
      <c r="B23" s="6" t="s">
        <v>37</v>
      </c>
      <c r="C23" s="13">
        <v>750</v>
      </c>
      <c r="D23" s="19">
        <v>99.8</v>
      </c>
      <c r="E23" s="20" t="str">
        <f t="shared" si="0"/>
        <v>-</v>
      </c>
      <c r="F23" s="19">
        <v>99.4</v>
      </c>
      <c r="G23" s="20" t="str">
        <f t="shared" si="6"/>
        <v>-</v>
      </c>
      <c r="H23" s="19">
        <v>100</v>
      </c>
      <c r="I23" s="20" t="str">
        <f t="shared" si="2"/>
        <v>-</v>
      </c>
      <c r="J23" s="19" t="s">
        <v>90</v>
      </c>
      <c r="K23" s="20" t="s">
        <v>20</v>
      </c>
      <c r="L23" s="19">
        <v>100</v>
      </c>
      <c r="M23" s="20" t="str">
        <f t="shared" si="3"/>
        <v>-</v>
      </c>
      <c r="N23" s="19">
        <v>100</v>
      </c>
      <c r="O23" s="20" t="str">
        <f t="shared" si="4"/>
        <v>-</v>
      </c>
      <c r="P23" s="19">
        <v>100</v>
      </c>
      <c r="Q23" s="20" t="str">
        <f t="shared" si="5"/>
        <v>-</v>
      </c>
    </row>
    <row r="24" spans="1:17" s="50" customFormat="1" ht="24">
      <c r="A24" s="48"/>
      <c r="B24" s="6" t="s">
        <v>38</v>
      </c>
      <c r="C24" s="13">
        <v>767</v>
      </c>
      <c r="D24" s="19">
        <v>86.7</v>
      </c>
      <c r="E24" s="20" t="str">
        <f t="shared" si="0"/>
        <v>-</v>
      </c>
      <c r="F24" s="19">
        <v>89.1</v>
      </c>
      <c r="G24" s="20" t="str">
        <f t="shared" si="6"/>
        <v>-</v>
      </c>
      <c r="H24" s="19">
        <v>100</v>
      </c>
      <c r="I24" s="20" t="str">
        <f t="shared" si="2"/>
        <v>-</v>
      </c>
      <c r="J24" s="19">
        <v>66.7</v>
      </c>
      <c r="K24" s="20">
        <f>IF((J24-$F$30)/$F$30&lt;0,(J24-$F$30)/$F$30*100,"-")</f>
        <v>-16.624999999999996</v>
      </c>
      <c r="L24" s="19">
        <v>100</v>
      </c>
      <c r="M24" s="20" t="str">
        <f t="shared" si="3"/>
        <v>-</v>
      </c>
      <c r="N24" s="19">
        <v>100</v>
      </c>
      <c r="O24" s="20" t="str">
        <f t="shared" si="4"/>
        <v>-</v>
      </c>
      <c r="P24" s="19">
        <v>100</v>
      </c>
      <c r="Q24" s="20" t="str">
        <f t="shared" si="5"/>
        <v>-</v>
      </c>
    </row>
    <row r="25" spans="1:17" s="50" customFormat="1" ht="24">
      <c r="A25" s="48"/>
      <c r="B25" s="6" t="s">
        <v>39</v>
      </c>
      <c r="C25" s="13">
        <v>770</v>
      </c>
      <c r="D25" s="19">
        <v>90</v>
      </c>
      <c r="E25" s="20" t="str">
        <f t="shared" si="0"/>
        <v>-</v>
      </c>
      <c r="F25" s="19">
        <v>98.3</v>
      </c>
      <c r="G25" s="20" t="str">
        <f t="shared" si="6"/>
        <v>-</v>
      </c>
      <c r="H25" s="19">
        <v>66.7</v>
      </c>
      <c r="I25" s="20">
        <f t="shared" si="2"/>
        <v>-16.624999999999996</v>
      </c>
      <c r="J25" s="19" t="s">
        <v>90</v>
      </c>
      <c r="K25" s="20" t="s">
        <v>20</v>
      </c>
      <c r="L25" s="19">
        <v>100</v>
      </c>
      <c r="M25" s="20" t="str">
        <f t="shared" si="3"/>
        <v>-</v>
      </c>
      <c r="N25" s="19">
        <v>100</v>
      </c>
      <c r="O25" s="20" t="str">
        <f t="shared" si="4"/>
        <v>-</v>
      </c>
      <c r="P25" s="19">
        <v>75</v>
      </c>
      <c r="Q25" s="20">
        <f t="shared" si="5"/>
        <v>-6.25</v>
      </c>
    </row>
    <row r="26" spans="1:17" s="50" customFormat="1" ht="36">
      <c r="A26" s="48"/>
      <c r="B26" s="6" t="s">
        <v>40</v>
      </c>
      <c r="C26" s="13">
        <v>792</v>
      </c>
      <c r="D26" s="19">
        <v>93.1</v>
      </c>
      <c r="E26" s="20" t="str">
        <f>IF((D26-$F$30)/$F$30&lt;0,(D26-$F$30)/$F$30*100,"-")</f>
        <v>-</v>
      </c>
      <c r="F26" s="19">
        <v>92</v>
      </c>
      <c r="G26" s="20" t="str">
        <f t="shared" si="6"/>
        <v>-</v>
      </c>
      <c r="H26" s="19">
        <v>100</v>
      </c>
      <c r="I26" s="20" t="str">
        <f t="shared" si="2"/>
        <v>-</v>
      </c>
      <c r="J26" s="19" t="s">
        <v>90</v>
      </c>
      <c r="K26" s="20" t="s">
        <v>20</v>
      </c>
      <c r="L26" s="19">
        <v>100</v>
      </c>
      <c r="M26" s="20" t="str">
        <f t="shared" si="3"/>
        <v>-</v>
      </c>
      <c r="N26" s="19">
        <v>100</v>
      </c>
      <c r="O26" s="20" t="str">
        <f t="shared" si="4"/>
        <v>-</v>
      </c>
      <c r="P26" s="19">
        <v>75</v>
      </c>
      <c r="Q26" s="20">
        <f t="shared" si="5"/>
        <v>-6.25</v>
      </c>
    </row>
    <row r="27" spans="1:17" s="50" customFormat="1" ht="12">
      <c r="B27" s="88" t="s">
        <v>21</v>
      </c>
      <c r="C27" s="88"/>
      <c r="D27" s="12">
        <f>SUM(D17:D26)/10</f>
        <v>91.200000000000017</v>
      </c>
      <c r="E27" s="89"/>
      <c r="F27" s="12">
        <f>SUM(F17:F26)/10</f>
        <v>88.67</v>
      </c>
      <c r="G27" s="89" t="s">
        <v>19</v>
      </c>
      <c r="H27" s="12">
        <f>SUM(H17:H26)/10</f>
        <v>90.01</v>
      </c>
      <c r="I27" s="89" t="s">
        <v>19</v>
      </c>
      <c r="J27" s="12">
        <f>SUM(J17:J26)/5</f>
        <v>79.92</v>
      </c>
      <c r="K27" s="89" t="s">
        <v>19</v>
      </c>
      <c r="L27" s="12">
        <f>SUM(L17:L26)/10</f>
        <v>100</v>
      </c>
      <c r="M27" s="90" t="s">
        <v>22</v>
      </c>
      <c r="N27" s="12">
        <f>SUM(N17:N26)/10</f>
        <v>100</v>
      </c>
      <c r="O27" s="90" t="s">
        <v>22</v>
      </c>
      <c r="P27" s="12">
        <f>SUM(P17:P26)/10</f>
        <v>92.5</v>
      </c>
      <c r="Q27" s="89" t="s">
        <v>19</v>
      </c>
    </row>
    <row r="28" spans="1:17" s="50" customFormat="1" ht="12">
      <c r="B28" s="100" t="s">
        <v>43</v>
      </c>
      <c r="C28" s="100"/>
      <c r="D28" s="36">
        <f t="shared" ref="D28" si="7">MAX(D17:D26)</f>
        <v>99.8</v>
      </c>
      <c r="E28" s="89"/>
      <c r="F28" s="36">
        <f t="shared" ref="F28" si="8">MAX(F17:F26)</f>
        <v>99.4</v>
      </c>
      <c r="G28" s="89"/>
      <c r="H28" s="36">
        <f t="shared" ref="H28" si="9">MAX(H17:H26)</f>
        <v>100</v>
      </c>
      <c r="I28" s="89"/>
      <c r="J28" s="36">
        <f t="shared" ref="J28" si="10">MAX(J17:J26)</f>
        <v>98.2</v>
      </c>
      <c r="K28" s="89"/>
      <c r="L28" s="36">
        <f t="shared" ref="L28" si="11">MAX(L17:L26)</f>
        <v>100</v>
      </c>
      <c r="M28" s="90"/>
      <c r="N28" s="36">
        <f t="shared" ref="N28" si="12">MAX(N17:N26)</f>
        <v>100</v>
      </c>
      <c r="O28" s="90"/>
      <c r="P28" s="36">
        <f t="shared" ref="P28" si="13">MAX(P17:P26)</f>
        <v>100</v>
      </c>
      <c r="Q28" s="89"/>
    </row>
    <row r="29" spans="1:17" s="50" customFormat="1" ht="12">
      <c r="B29" s="100" t="s">
        <v>63</v>
      </c>
      <c r="C29" s="100"/>
      <c r="D29" s="36">
        <f t="shared" ref="D29" si="14">MIN((D17:D26))</f>
        <v>79</v>
      </c>
      <c r="E29" s="89"/>
      <c r="F29" s="36">
        <f t="shared" ref="F29" si="15">MIN((F17:F26))</f>
        <v>72.7</v>
      </c>
      <c r="G29" s="89"/>
      <c r="H29" s="36">
        <f t="shared" ref="H29" si="16">MIN((H17:H26))</f>
        <v>66.7</v>
      </c>
      <c r="I29" s="89"/>
      <c r="J29" s="36">
        <f t="shared" ref="J29" si="17">MIN((J17:J26))</f>
        <v>66.7</v>
      </c>
      <c r="K29" s="89"/>
      <c r="L29" s="36">
        <f t="shared" ref="L29" si="18">MIN((L17:L26))</f>
        <v>100</v>
      </c>
      <c r="M29" s="90"/>
      <c r="N29" s="36">
        <f t="shared" ref="N29" si="19">MIN((N17:N26))</f>
        <v>100</v>
      </c>
      <c r="O29" s="90"/>
      <c r="P29" s="36">
        <f t="shared" ref="P29" si="20">MIN((P17:P26))</f>
        <v>75</v>
      </c>
      <c r="Q29" s="89"/>
    </row>
    <row r="30" spans="1:17" s="50" customFormat="1" ht="12">
      <c r="B30" s="87" t="s">
        <v>3</v>
      </c>
      <c r="C30" s="87"/>
      <c r="D30" s="7">
        <v>80</v>
      </c>
      <c r="E30" s="89"/>
      <c r="F30" s="7">
        <v>80</v>
      </c>
      <c r="G30" s="89"/>
      <c r="H30" s="7">
        <v>80</v>
      </c>
      <c r="I30" s="89"/>
      <c r="J30" s="7">
        <v>80</v>
      </c>
      <c r="K30" s="89"/>
      <c r="L30" s="7">
        <v>80</v>
      </c>
      <c r="M30" s="90"/>
      <c r="N30" s="7">
        <v>80</v>
      </c>
      <c r="O30" s="90"/>
      <c r="P30" s="7">
        <v>80</v>
      </c>
      <c r="Q30" s="89"/>
    </row>
    <row r="31" spans="1:17" s="50" customFormat="1" ht="12">
      <c r="B31" s="8"/>
      <c r="C31" s="8"/>
      <c r="D31" s="17"/>
      <c r="E31" s="8"/>
      <c r="F31" s="18"/>
      <c r="G31" s="9"/>
      <c r="H31" s="18"/>
      <c r="I31" s="9"/>
      <c r="J31" s="18"/>
      <c r="K31" s="9"/>
      <c r="L31" s="18"/>
      <c r="M31" s="9"/>
      <c r="N31" s="18"/>
      <c r="O31" s="9"/>
      <c r="P31" s="18"/>
      <c r="Q31" s="49"/>
    </row>
    <row r="35" spans="5:13">
      <c r="E35" s="38"/>
      <c r="G35" s="38"/>
      <c r="H35" s="38"/>
      <c r="I35" s="38"/>
      <c r="K35" s="38"/>
      <c r="M35" s="38"/>
    </row>
    <row r="36" spans="5:13">
      <c r="E36" s="38"/>
      <c r="G36" s="38"/>
      <c r="H36" s="38"/>
      <c r="I36" s="38"/>
      <c r="K36" s="38"/>
      <c r="M36" s="38"/>
    </row>
  </sheetData>
  <sortState ref="B17:M26">
    <sortCondition ref="C13:C22"/>
  </sortState>
  <mergeCells count="22">
    <mergeCell ref="M1:Q1"/>
    <mergeCell ref="M2:Q2"/>
    <mergeCell ref="M3:Q3"/>
    <mergeCell ref="M5:Q5"/>
    <mergeCell ref="Q27:Q30"/>
    <mergeCell ref="B6:P6"/>
    <mergeCell ref="B9:P9"/>
    <mergeCell ref="B14:C14"/>
    <mergeCell ref="F14:Q14"/>
    <mergeCell ref="B7:Q7"/>
    <mergeCell ref="E27:E30"/>
    <mergeCell ref="E14:E15"/>
    <mergeCell ref="D14:D15"/>
    <mergeCell ref="B28:C28"/>
    <mergeCell ref="B29:C29"/>
    <mergeCell ref="O27:O30"/>
    <mergeCell ref="B30:C30"/>
    <mergeCell ref="B27:C27"/>
    <mergeCell ref="K27:K30"/>
    <mergeCell ref="M27:M30"/>
    <mergeCell ref="G27:G30"/>
    <mergeCell ref="I27:I30"/>
  </mergeCells>
  <conditionalFormatting sqref="E17:E26 G17:I26 K17:K26 Q17:Q26 M17:O29">
    <cfRule type="cellIs" dxfId="13" priority="48" stopIfTrue="1" operator="lessThan">
      <formula>-25</formula>
    </cfRule>
  </conditionalFormatting>
  <conditionalFormatting sqref="D28:D29">
    <cfRule type="expression" dxfId="12" priority="7">
      <formula>(D28-80)/80&lt;-0.25</formula>
    </cfRule>
  </conditionalFormatting>
  <conditionalFormatting sqref="F28:F29">
    <cfRule type="expression" dxfId="11" priority="6">
      <formula>(F28-80)/80&lt;-0.25</formula>
    </cfRule>
  </conditionalFormatting>
  <conditionalFormatting sqref="H28:H29">
    <cfRule type="expression" dxfId="10" priority="5">
      <formula>(H28-80)/80&lt;-0.25</formula>
    </cfRule>
  </conditionalFormatting>
  <conditionalFormatting sqref="J28:J29">
    <cfRule type="expression" dxfId="9" priority="4">
      <formula>(J28-80)/80&lt;-0.25</formula>
    </cfRule>
  </conditionalFormatting>
  <conditionalFormatting sqref="L28:L29">
    <cfRule type="expression" dxfId="8" priority="3">
      <formula>(L28-80)/80&lt;-0.25</formula>
    </cfRule>
  </conditionalFormatting>
  <conditionalFormatting sqref="N28:N29">
    <cfRule type="expression" dxfId="7" priority="2">
      <formula>(N28-80)/80&lt;-0.25</formula>
    </cfRule>
  </conditionalFormatting>
  <conditionalFormatting sqref="P28:P29">
    <cfRule type="expression" dxfId="6" priority="1">
      <formula>(P28-80)/80&lt;-0.25</formula>
    </cfRule>
  </conditionalFormatting>
  <printOptions horizontalCentered="1"/>
  <pageMargins left="0.23622047244094491" right="0.23622047244094491" top="0.4" bottom="0.35433070866141736" header="0.25" footer="0.11811023622047245"/>
  <pageSetup paperSize="8" scale="62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N25"/>
  <sheetViews>
    <sheetView view="pageBreakPreview" topLeftCell="A7" zoomScale="90" zoomScaleNormal="100" zoomScaleSheetLayoutView="90" workbookViewId="0">
      <pane xSplit="2" topLeftCell="C1" activePane="topRight" state="frozen"/>
      <selection pane="topRight" activeCell="H14" sqref="H14"/>
    </sheetView>
  </sheetViews>
  <sheetFormatPr defaultRowHeight="12"/>
  <cols>
    <col min="1" max="1" width="44.7109375" style="61" customWidth="1"/>
    <col min="2" max="2" width="16.7109375" style="61" customWidth="1"/>
    <col min="3" max="7" width="15.7109375" style="61" customWidth="1"/>
    <col min="8" max="8" width="15.7109375" style="64" customWidth="1"/>
    <col min="9" max="13" width="15.7109375" style="61" customWidth="1"/>
    <col min="14" max="14" width="9.140625" style="62"/>
    <col min="15" max="16384" width="9.140625" style="61"/>
  </cols>
  <sheetData>
    <row r="1" spans="1:14" ht="15" customHeight="1">
      <c r="H1" s="61"/>
      <c r="K1" s="102" t="s">
        <v>50</v>
      </c>
      <c r="L1" s="102"/>
      <c r="M1" s="102"/>
    </row>
    <row r="2" spans="1:14" ht="50.25" customHeight="1">
      <c r="G2" s="63"/>
      <c r="H2" s="63"/>
      <c r="I2" s="63"/>
      <c r="K2" s="103" t="s">
        <v>68</v>
      </c>
      <c r="L2" s="103"/>
      <c r="M2" s="103"/>
    </row>
    <row r="3" spans="1:14" ht="18" customHeight="1">
      <c r="A3" s="106" t="s">
        <v>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5" spans="1:14" ht="15" customHeight="1">
      <c r="A5" s="96" t="s">
        <v>30</v>
      </c>
      <c r="B5" s="96"/>
      <c r="C5" s="105" t="s">
        <v>93</v>
      </c>
      <c r="D5" s="104" t="s">
        <v>92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4" s="68" customFormat="1" ht="216">
      <c r="A6" s="13" t="s">
        <v>10</v>
      </c>
      <c r="B6" s="13" t="s">
        <v>11</v>
      </c>
      <c r="C6" s="105"/>
      <c r="D6" s="65" t="s">
        <v>0</v>
      </c>
      <c r="E6" s="65" t="s">
        <v>1</v>
      </c>
      <c r="F6" s="65" t="s">
        <v>60</v>
      </c>
      <c r="G6" s="65" t="s">
        <v>61</v>
      </c>
      <c r="H6" s="66" t="s">
        <v>62</v>
      </c>
      <c r="I6" s="65" t="s">
        <v>64</v>
      </c>
      <c r="J6" s="65" t="s">
        <v>41</v>
      </c>
      <c r="K6" s="65" t="s">
        <v>65</v>
      </c>
      <c r="L6" s="65" t="s">
        <v>66</v>
      </c>
      <c r="M6" s="65" t="s">
        <v>67</v>
      </c>
      <c r="N6" s="67"/>
    </row>
    <row r="7" spans="1:14" ht="39.950000000000003" customHeight="1">
      <c r="A7" s="6" t="s">
        <v>31</v>
      </c>
      <c r="B7" s="13">
        <v>701</v>
      </c>
      <c r="C7" s="33">
        <f>'Отчет по легенде'!F17</f>
        <v>93</v>
      </c>
      <c r="D7" s="34">
        <v>57.8</v>
      </c>
      <c r="E7" s="34">
        <v>100</v>
      </c>
      <c r="F7" s="34">
        <v>100</v>
      </c>
      <c r="G7" s="34">
        <v>100</v>
      </c>
      <c r="H7" s="34">
        <v>100</v>
      </c>
      <c r="I7" s="34">
        <v>100</v>
      </c>
      <c r="J7" s="34" t="s">
        <v>42</v>
      </c>
      <c r="K7" s="34" t="s">
        <v>42</v>
      </c>
      <c r="L7" s="34" t="s">
        <v>42</v>
      </c>
      <c r="M7" s="34" t="s">
        <v>42</v>
      </c>
      <c r="N7" s="35"/>
    </row>
    <row r="8" spans="1:14" ht="39.950000000000003" customHeight="1">
      <c r="A8" s="6" t="s">
        <v>32</v>
      </c>
      <c r="B8" s="13">
        <v>702</v>
      </c>
      <c r="C8" s="33">
        <f>'Отчет по легенде'!F18</f>
        <v>74.3</v>
      </c>
      <c r="D8" s="34">
        <v>57.8</v>
      </c>
      <c r="E8" s="34">
        <v>62.5</v>
      </c>
      <c r="F8" s="34">
        <v>0</v>
      </c>
      <c r="G8" s="34">
        <v>100</v>
      </c>
      <c r="H8" s="34">
        <v>100</v>
      </c>
      <c r="I8" s="34">
        <v>100</v>
      </c>
      <c r="J8" s="34">
        <v>100</v>
      </c>
      <c r="K8" s="34" t="s">
        <v>42</v>
      </c>
      <c r="L8" s="34" t="s">
        <v>42</v>
      </c>
      <c r="M8" s="34" t="s">
        <v>42</v>
      </c>
      <c r="N8" s="35"/>
    </row>
    <row r="9" spans="1:14" ht="39.950000000000003" customHeight="1">
      <c r="A9" s="6" t="s">
        <v>33</v>
      </c>
      <c r="B9" s="13">
        <v>720</v>
      </c>
      <c r="C9" s="33">
        <f>'Отчет по легенде'!F19</f>
        <v>93.5</v>
      </c>
      <c r="D9" s="34">
        <v>61.1</v>
      </c>
      <c r="E9" s="34">
        <v>100</v>
      </c>
      <c r="F9" s="34">
        <v>100</v>
      </c>
      <c r="G9" s="34">
        <v>100</v>
      </c>
      <c r="H9" s="34">
        <v>100</v>
      </c>
      <c r="I9" s="34">
        <v>100</v>
      </c>
      <c r="J9" s="34" t="s">
        <v>42</v>
      </c>
      <c r="K9" s="34" t="s">
        <v>42</v>
      </c>
      <c r="L9" s="34" t="s">
        <v>42</v>
      </c>
      <c r="M9" s="34" t="s">
        <v>42</v>
      </c>
      <c r="N9" s="35"/>
    </row>
    <row r="10" spans="1:14" ht="39.950000000000003" customHeight="1">
      <c r="A10" s="6" t="s">
        <v>34</v>
      </c>
      <c r="B10" s="13">
        <v>733</v>
      </c>
      <c r="C10" s="33">
        <f>'Отчет по легенде'!F20</f>
        <v>72.7</v>
      </c>
      <c r="D10" s="34">
        <v>81.099999999999994</v>
      </c>
      <c r="E10" s="34">
        <v>12.5</v>
      </c>
      <c r="F10" s="34">
        <v>30</v>
      </c>
      <c r="G10" s="34">
        <v>100</v>
      </c>
      <c r="H10" s="34">
        <v>100</v>
      </c>
      <c r="I10" s="34">
        <v>100</v>
      </c>
      <c r="J10" s="34">
        <v>58</v>
      </c>
      <c r="K10" s="34" t="s">
        <v>42</v>
      </c>
      <c r="L10" s="34" t="s">
        <v>42</v>
      </c>
      <c r="M10" s="34">
        <v>100</v>
      </c>
      <c r="N10" s="35"/>
    </row>
    <row r="11" spans="1:14" ht="39.950000000000003" customHeight="1">
      <c r="A11" s="6" t="s">
        <v>35</v>
      </c>
      <c r="B11" s="13">
        <v>734</v>
      </c>
      <c r="C11" s="33">
        <f>'Отчет по легенде'!F21</f>
        <v>91.1</v>
      </c>
      <c r="D11" s="34">
        <v>58.9</v>
      </c>
      <c r="E11" s="34">
        <v>87.5</v>
      </c>
      <c r="F11" s="34">
        <v>100</v>
      </c>
      <c r="G11" s="34">
        <v>100</v>
      </c>
      <c r="H11" s="34">
        <v>100</v>
      </c>
      <c r="I11" s="34">
        <v>100</v>
      </c>
      <c r="J11" s="34" t="s">
        <v>42</v>
      </c>
      <c r="K11" s="34" t="s">
        <v>42</v>
      </c>
      <c r="L11" s="34" t="s">
        <v>42</v>
      </c>
      <c r="M11" s="34" t="s">
        <v>42</v>
      </c>
      <c r="N11" s="35"/>
    </row>
    <row r="12" spans="1:14" ht="39.950000000000003" customHeight="1">
      <c r="A12" s="6" t="s">
        <v>36</v>
      </c>
      <c r="B12" s="13">
        <v>735</v>
      </c>
      <c r="C12" s="33">
        <f>'Отчет по легенде'!F22</f>
        <v>83.3</v>
      </c>
      <c r="D12" s="34">
        <v>0</v>
      </c>
      <c r="E12" s="34">
        <v>100</v>
      </c>
      <c r="F12" s="34">
        <v>100</v>
      </c>
      <c r="G12" s="34">
        <v>100</v>
      </c>
      <c r="H12" s="34">
        <v>100</v>
      </c>
      <c r="I12" s="34">
        <v>100</v>
      </c>
      <c r="J12" s="34" t="s">
        <v>42</v>
      </c>
      <c r="K12" s="34" t="s">
        <v>42</v>
      </c>
      <c r="L12" s="34" t="s">
        <v>42</v>
      </c>
      <c r="M12" s="34" t="s">
        <v>42</v>
      </c>
      <c r="N12" s="35"/>
    </row>
    <row r="13" spans="1:14" ht="39.950000000000003" customHeight="1">
      <c r="A13" s="6" t="s">
        <v>37</v>
      </c>
      <c r="B13" s="13">
        <v>750</v>
      </c>
      <c r="C13" s="33">
        <f>'Отчет по легенде'!F23</f>
        <v>99.4</v>
      </c>
      <c r="D13" s="34">
        <v>94.4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 t="s">
        <v>42</v>
      </c>
      <c r="K13" s="34">
        <v>100</v>
      </c>
      <c r="L13" s="34">
        <v>100</v>
      </c>
      <c r="M13" s="34">
        <v>100</v>
      </c>
      <c r="N13" s="35"/>
    </row>
    <row r="14" spans="1:14" ht="39.950000000000003" customHeight="1">
      <c r="A14" s="6" t="s">
        <v>38</v>
      </c>
      <c r="B14" s="13">
        <v>767</v>
      </c>
      <c r="C14" s="33">
        <f>'Отчет по легенде'!F24</f>
        <v>89.1</v>
      </c>
      <c r="D14" s="34">
        <v>34.4</v>
      </c>
      <c r="E14" s="34">
        <v>100</v>
      </c>
      <c r="F14" s="34">
        <v>100</v>
      </c>
      <c r="G14" s="34">
        <v>100</v>
      </c>
      <c r="H14" s="34">
        <v>100</v>
      </c>
      <c r="I14" s="34">
        <v>100</v>
      </c>
      <c r="J14" s="34" t="s">
        <v>42</v>
      </c>
      <c r="K14" s="34" t="s">
        <v>42</v>
      </c>
      <c r="L14" s="34" t="s">
        <v>42</v>
      </c>
      <c r="M14" s="34" t="s">
        <v>42</v>
      </c>
      <c r="N14" s="35"/>
    </row>
    <row r="15" spans="1:14" ht="39.950000000000003" customHeight="1">
      <c r="A15" s="6" t="s">
        <v>39</v>
      </c>
      <c r="B15" s="13">
        <v>770</v>
      </c>
      <c r="C15" s="33">
        <f>'Отчет по легенде'!F25</f>
        <v>98.3</v>
      </c>
      <c r="D15" s="34">
        <v>84.4</v>
      </c>
      <c r="E15" s="34">
        <v>100</v>
      </c>
      <c r="F15" s="34">
        <v>100</v>
      </c>
      <c r="G15" s="34">
        <v>100</v>
      </c>
      <c r="H15" s="34">
        <v>100</v>
      </c>
      <c r="I15" s="34">
        <v>100</v>
      </c>
      <c r="J15" s="34" t="s">
        <v>42</v>
      </c>
      <c r="K15" s="34">
        <v>100</v>
      </c>
      <c r="L15" s="34">
        <v>100</v>
      </c>
      <c r="M15" s="34">
        <v>100</v>
      </c>
      <c r="N15" s="35"/>
    </row>
    <row r="16" spans="1:14" ht="39.950000000000003" customHeight="1">
      <c r="A16" s="6" t="s">
        <v>40</v>
      </c>
      <c r="B16" s="13">
        <v>792</v>
      </c>
      <c r="C16" s="33">
        <f>'Отчет по легенде'!F26</f>
        <v>92</v>
      </c>
      <c r="D16" s="34">
        <v>52.2</v>
      </c>
      <c r="E16" s="34">
        <v>100</v>
      </c>
      <c r="F16" s="34">
        <v>100</v>
      </c>
      <c r="G16" s="34">
        <v>100</v>
      </c>
      <c r="H16" s="34">
        <v>100</v>
      </c>
      <c r="I16" s="34">
        <v>100</v>
      </c>
      <c r="J16" s="34" t="s">
        <v>42</v>
      </c>
      <c r="K16" s="34" t="s">
        <v>42</v>
      </c>
      <c r="L16" s="34" t="s">
        <v>42</v>
      </c>
      <c r="M16" s="34" t="s">
        <v>42</v>
      </c>
      <c r="N16" s="35"/>
    </row>
    <row r="17" spans="1:13">
      <c r="A17" s="100" t="s">
        <v>2</v>
      </c>
      <c r="B17" s="100"/>
      <c r="C17" s="36">
        <f t="shared" ref="C17:I17" si="0">SUM(C7:C16)/10</f>
        <v>88.67</v>
      </c>
      <c r="D17" s="36">
        <f t="shared" si="0"/>
        <v>58.209999999999994</v>
      </c>
      <c r="E17" s="36">
        <f t="shared" si="0"/>
        <v>86.25</v>
      </c>
      <c r="F17" s="36">
        <f t="shared" si="0"/>
        <v>83</v>
      </c>
      <c r="G17" s="36">
        <f t="shared" si="0"/>
        <v>100</v>
      </c>
      <c r="H17" s="36">
        <f t="shared" si="0"/>
        <v>100</v>
      </c>
      <c r="I17" s="36">
        <f t="shared" si="0"/>
        <v>100</v>
      </c>
      <c r="J17" s="36">
        <f>SUM(J7:J16)/2</f>
        <v>79</v>
      </c>
      <c r="K17" s="36">
        <f>SUM(K7:K16)/2</f>
        <v>100</v>
      </c>
      <c r="L17" s="36">
        <f>SUM(L7:L16)/2</f>
        <v>100</v>
      </c>
      <c r="M17" s="36">
        <f>SUM(M7:M16)/3</f>
        <v>100</v>
      </c>
    </row>
    <row r="18" spans="1:13">
      <c r="A18" s="100" t="s">
        <v>43</v>
      </c>
      <c r="B18" s="100"/>
      <c r="C18" s="36">
        <f t="shared" ref="C18:M18" si="1">MAX(C7:C16)</f>
        <v>99.4</v>
      </c>
      <c r="D18" s="36">
        <f t="shared" si="1"/>
        <v>94.4</v>
      </c>
      <c r="E18" s="36">
        <f t="shared" si="1"/>
        <v>100</v>
      </c>
      <c r="F18" s="36">
        <f t="shared" si="1"/>
        <v>100</v>
      </c>
      <c r="G18" s="36">
        <f t="shared" si="1"/>
        <v>100</v>
      </c>
      <c r="H18" s="36">
        <f t="shared" si="1"/>
        <v>100</v>
      </c>
      <c r="I18" s="36">
        <f t="shared" si="1"/>
        <v>100</v>
      </c>
      <c r="J18" s="36">
        <f t="shared" si="1"/>
        <v>100</v>
      </c>
      <c r="K18" s="36">
        <f t="shared" si="1"/>
        <v>100</v>
      </c>
      <c r="L18" s="36">
        <f t="shared" si="1"/>
        <v>100</v>
      </c>
      <c r="M18" s="36">
        <f t="shared" si="1"/>
        <v>100</v>
      </c>
    </row>
    <row r="19" spans="1:13">
      <c r="A19" s="100" t="s">
        <v>63</v>
      </c>
      <c r="B19" s="100"/>
      <c r="C19" s="36">
        <f t="shared" ref="C19:M19" si="2">MIN((C7:C16))</f>
        <v>72.7</v>
      </c>
      <c r="D19" s="36">
        <f t="shared" si="2"/>
        <v>0</v>
      </c>
      <c r="E19" s="36">
        <f t="shared" si="2"/>
        <v>12.5</v>
      </c>
      <c r="F19" s="36">
        <f t="shared" si="2"/>
        <v>0</v>
      </c>
      <c r="G19" s="36">
        <f t="shared" si="2"/>
        <v>100</v>
      </c>
      <c r="H19" s="36">
        <f t="shared" si="2"/>
        <v>100</v>
      </c>
      <c r="I19" s="36">
        <f t="shared" si="2"/>
        <v>100</v>
      </c>
      <c r="J19" s="36">
        <f t="shared" si="2"/>
        <v>58</v>
      </c>
      <c r="K19" s="36">
        <f t="shared" si="2"/>
        <v>100</v>
      </c>
      <c r="L19" s="36">
        <f t="shared" si="2"/>
        <v>100</v>
      </c>
      <c r="M19" s="36">
        <f t="shared" si="2"/>
        <v>100</v>
      </c>
    </row>
    <row r="20" spans="1:13">
      <c r="A20" s="101" t="s">
        <v>44</v>
      </c>
      <c r="B20" s="101"/>
      <c r="C20" s="36">
        <v>80</v>
      </c>
      <c r="D20" s="36">
        <v>80</v>
      </c>
      <c r="E20" s="36">
        <v>80</v>
      </c>
      <c r="F20" s="36">
        <v>80</v>
      </c>
      <c r="G20" s="36">
        <v>80</v>
      </c>
      <c r="H20" s="36">
        <v>80</v>
      </c>
      <c r="I20" s="36">
        <v>80</v>
      </c>
      <c r="J20" s="36">
        <v>80</v>
      </c>
      <c r="K20" s="36">
        <v>80</v>
      </c>
      <c r="L20" s="36">
        <v>80</v>
      </c>
      <c r="M20" s="36">
        <v>80</v>
      </c>
    </row>
    <row r="21" spans="1:13">
      <c r="A21" s="69"/>
      <c r="B21" s="69"/>
      <c r="C21" s="69"/>
      <c r="D21" s="69"/>
      <c r="E21" s="69"/>
      <c r="F21" s="69"/>
      <c r="G21" s="69"/>
      <c r="H21" s="70"/>
      <c r="I21" s="69"/>
      <c r="J21" s="69"/>
      <c r="K21" s="69"/>
      <c r="L21" s="69"/>
      <c r="M21" s="69"/>
    </row>
    <row r="22" spans="1:13">
      <c r="A22" s="69"/>
      <c r="B22" s="69"/>
      <c r="C22" s="69"/>
      <c r="D22" s="69"/>
      <c r="E22" s="69"/>
      <c r="F22" s="69"/>
      <c r="G22" s="69"/>
      <c r="H22" s="70"/>
      <c r="I22" s="69"/>
      <c r="J22" s="69"/>
      <c r="K22" s="69"/>
      <c r="L22" s="69"/>
      <c r="M22" s="69"/>
    </row>
    <row r="23" spans="1:13">
      <c r="A23" s="69"/>
      <c r="B23" s="69"/>
      <c r="C23" s="69"/>
      <c r="D23" s="69"/>
      <c r="E23" s="69"/>
      <c r="F23" s="69"/>
      <c r="G23" s="69"/>
      <c r="H23" s="70"/>
      <c r="I23" s="69"/>
      <c r="J23" s="69"/>
      <c r="K23" s="69"/>
      <c r="L23" s="69"/>
      <c r="M23" s="69"/>
    </row>
    <row r="24" spans="1:13">
      <c r="A24" s="69"/>
      <c r="B24" s="69"/>
      <c r="C24" s="69"/>
      <c r="D24" s="69"/>
      <c r="E24" s="69"/>
      <c r="F24" s="69"/>
      <c r="G24" s="69"/>
      <c r="H24" s="70"/>
      <c r="I24" s="69"/>
      <c r="J24" s="69"/>
      <c r="K24" s="69"/>
      <c r="L24" s="69"/>
      <c r="M24" s="69"/>
    </row>
    <row r="25" spans="1:13">
      <c r="A25" s="69"/>
      <c r="B25" s="69"/>
      <c r="C25" s="69"/>
      <c r="D25" s="69"/>
      <c r="E25" s="69"/>
      <c r="F25" s="69"/>
      <c r="G25" s="69"/>
      <c r="H25" s="70"/>
      <c r="I25" s="69"/>
      <c r="J25" s="69"/>
      <c r="K25" s="69"/>
      <c r="L25" s="69"/>
      <c r="M25" s="69"/>
    </row>
  </sheetData>
  <mergeCells count="10">
    <mergeCell ref="A20:B20"/>
    <mergeCell ref="A19:B19"/>
    <mergeCell ref="K1:M1"/>
    <mergeCell ref="K2:M2"/>
    <mergeCell ref="A5:B5"/>
    <mergeCell ref="D5:M5"/>
    <mergeCell ref="C5:C6"/>
    <mergeCell ref="A3:M3"/>
    <mergeCell ref="A18:B18"/>
    <mergeCell ref="A17:B17"/>
  </mergeCells>
  <conditionalFormatting sqref="C7:M20">
    <cfRule type="expression" dxfId="5" priority="2">
      <formula>(C7-80)/80&lt;-0.25</formula>
    </cfRule>
  </conditionalFormatting>
  <pageMargins left="0.23622047244094491" right="0.23622047244094491" top="0.19685039370078741" bottom="0.35433070866141736" header="0.11811023622047245" footer="0.11811023622047245"/>
  <pageSetup paperSize="8" scale="61" firstPageNumber="2" fitToHeight="0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90" zoomScaleNormal="100" zoomScaleSheetLayoutView="90" workbookViewId="0">
      <selection activeCell="C27" sqref="C27"/>
    </sheetView>
  </sheetViews>
  <sheetFormatPr defaultRowHeight="12"/>
  <cols>
    <col min="1" max="1" width="71.7109375" style="61" customWidth="1"/>
    <col min="2" max="2" width="16.7109375" style="61" customWidth="1"/>
    <col min="3" max="3" width="13.28515625" style="61" customWidth="1"/>
    <col min="4" max="4" width="20.85546875" style="61" customWidth="1"/>
    <col min="5" max="6" width="15.7109375" style="61" customWidth="1"/>
    <col min="7" max="7" width="9.140625" style="61" customWidth="1"/>
    <col min="8" max="16384" width="9.140625" style="61"/>
  </cols>
  <sheetData>
    <row r="1" spans="1:7" ht="12" customHeight="1">
      <c r="D1" s="102" t="s">
        <v>51</v>
      </c>
      <c r="E1" s="102"/>
      <c r="F1" s="102"/>
    </row>
    <row r="2" spans="1:7" ht="46.5" customHeight="1">
      <c r="D2" s="103" t="s">
        <v>68</v>
      </c>
      <c r="E2" s="103"/>
      <c r="F2" s="103"/>
    </row>
    <row r="3" spans="1:7" ht="18.75" customHeight="1">
      <c r="A3" s="106" t="s">
        <v>69</v>
      </c>
      <c r="B3" s="106"/>
      <c r="C3" s="106"/>
      <c r="D3" s="106"/>
      <c r="E3" s="106"/>
    </row>
    <row r="4" spans="1:7" ht="12" customHeight="1">
      <c r="C4" s="32"/>
    </row>
    <row r="5" spans="1:7" ht="12" customHeight="1">
      <c r="A5" s="96" t="s">
        <v>30</v>
      </c>
      <c r="B5" s="96"/>
      <c r="C5" s="105" t="s">
        <v>93</v>
      </c>
      <c r="D5" s="105" t="s">
        <v>92</v>
      </c>
      <c r="E5" s="105"/>
      <c r="F5" s="105"/>
    </row>
    <row r="6" spans="1:7" ht="192">
      <c r="A6" s="13" t="s">
        <v>10</v>
      </c>
      <c r="B6" s="13" t="s">
        <v>11</v>
      </c>
      <c r="C6" s="105"/>
      <c r="D6" s="71" t="s">
        <v>70</v>
      </c>
      <c r="E6" s="71" t="s">
        <v>71</v>
      </c>
      <c r="F6" s="71" t="s">
        <v>72</v>
      </c>
    </row>
    <row r="7" spans="1:7" ht="24">
      <c r="A7" s="6" t="s">
        <v>31</v>
      </c>
      <c r="B7" s="13">
        <v>701</v>
      </c>
      <c r="C7" s="23">
        <f>'Отчет по легенде'!H17</f>
        <v>100</v>
      </c>
      <c r="D7" s="23">
        <v>100</v>
      </c>
      <c r="E7" s="23">
        <v>100</v>
      </c>
      <c r="F7" s="23">
        <v>100</v>
      </c>
      <c r="G7" s="72"/>
    </row>
    <row r="8" spans="1:7" ht="24">
      <c r="A8" s="6" t="s">
        <v>32</v>
      </c>
      <c r="B8" s="13">
        <v>702</v>
      </c>
      <c r="C8" s="23">
        <f>'Отчет по легенде'!H18</f>
        <v>66.7</v>
      </c>
      <c r="D8" s="24">
        <v>100</v>
      </c>
      <c r="E8" s="23">
        <v>100</v>
      </c>
      <c r="F8" s="24">
        <v>0</v>
      </c>
      <c r="G8" s="72"/>
    </row>
    <row r="9" spans="1:7" ht="24">
      <c r="A9" s="6" t="s">
        <v>33</v>
      </c>
      <c r="B9" s="13">
        <v>720</v>
      </c>
      <c r="C9" s="23">
        <f>'Отчет по легенде'!H19</f>
        <v>100</v>
      </c>
      <c r="D9" s="24">
        <v>100</v>
      </c>
      <c r="E9" s="23">
        <v>100</v>
      </c>
      <c r="F9" s="24">
        <v>100</v>
      </c>
      <c r="G9" s="72"/>
    </row>
    <row r="10" spans="1:7" ht="24">
      <c r="A10" s="6" t="s">
        <v>34</v>
      </c>
      <c r="B10" s="13">
        <v>733</v>
      </c>
      <c r="C10" s="23">
        <f>'Отчет по легенде'!H20</f>
        <v>66.7</v>
      </c>
      <c r="D10" s="24">
        <v>100</v>
      </c>
      <c r="E10" s="23">
        <v>100</v>
      </c>
      <c r="F10" s="24">
        <v>0</v>
      </c>
      <c r="G10" s="72"/>
    </row>
    <row r="11" spans="1:7" ht="24">
      <c r="A11" s="6" t="s">
        <v>35</v>
      </c>
      <c r="B11" s="13">
        <v>734</v>
      </c>
      <c r="C11" s="23">
        <f>'Отчет по легенде'!H21</f>
        <v>100</v>
      </c>
      <c r="D11" s="24">
        <v>100</v>
      </c>
      <c r="E11" s="23">
        <v>100</v>
      </c>
      <c r="F11" s="24">
        <v>100</v>
      </c>
      <c r="G11" s="72"/>
    </row>
    <row r="12" spans="1:7" ht="24">
      <c r="A12" s="6" t="s">
        <v>36</v>
      </c>
      <c r="B12" s="13">
        <v>735</v>
      </c>
      <c r="C12" s="23">
        <f>'Отчет по легенде'!H22</f>
        <v>100</v>
      </c>
      <c r="D12" s="24">
        <v>100</v>
      </c>
      <c r="E12" s="23">
        <v>100</v>
      </c>
      <c r="F12" s="24">
        <v>100</v>
      </c>
      <c r="G12" s="72"/>
    </row>
    <row r="13" spans="1:7" ht="24">
      <c r="A13" s="6" t="s">
        <v>37</v>
      </c>
      <c r="B13" s="13">
        <v>750</v>
      </c>
      <c r="C13" s="23">
        <f>'Отчет по легенде'!H23</f>
        <v>100</v>
      </c>
      <c r="D13" s="24">
        <v>100</v>
      </c>
      <c r="E13" s="23">
        <v>100</v>
      </c>
      <c r="F13" s="24">
        <v>100</v>
      </c>
      <c r="G13" s="72"/>
    </row>
    <row r="14" spans="1:7" ht="24">
      <c r="A14" s="6" t="s">
        <v>38</v>
      </c>
      <c r="B14" s="13">
        <v>767</v>
      </c>
      <c r="C14" s="23">
        <f>'Отчет по легенде'!H24</f>
        <v>100</v>
      </c>
      <c r="D14" s="24">
        <v>100</v>
      </c>
      <c r="E14" s="23">
        <v>100</v>
      </c>
      <c r="F14" s="24">
        <v>100</v>
      </c>
      <c r="G14" s="72"/>
    </row>
    <row r="15" spans="1:7">
      <c r="A15" s="6" t="s">
        <v>39</v>
      </c>
      <c r="B15" s="13">
        <v>770</v>
      </c>
      <c r="C15" s="23">
        <f>'Отчет по легенде'!H25</f>
        <v>66.7</v>
      </c>
      <c r="D15" s="24">
        <v>100</v>
      </c>
      <c r="E15" s="23">
        <v>100</v>
      </c>
      <c r="F15" s="24">
        <v>0</v>
      </c>
      <c r="G15" s="72"/>
    </row>
    <row r="16" spans="1:7" ht="24">
      <c r="A16" s="6" t="s">
        <v>40</v>
      </c>
      <c r="B16" s="13">
        <v>792</v>
      </c>
      <c r="C16" s="23">
        <f>'Отчет по легенде'!H26</f>
        <v>100</v>
      </c>
      <c r="D16" s="24">
        <v>100</v>
      </c>
      <c r="E16" s="23">
        <v>100</v>
      </c>
      <c r="F16" s="24">
        <v>100</v>
      </c>
      <c r="G16" s="72"/>
    </row>
    <row r="17" spans="1:7">
      <c r="A17" s="100" t="s">
        <v>2</v>
      </c>
      <c r="B17" s="100"/>
      <c r="C17" s="25">
        <f>SUM(C7:C16)/10</f>
        <v>90.01</v>
      </c>
      <c r="D17" s="25">
        <f>SUM(D7:D16)/10</f>
        <v>100</v>
      </c>
      <c r="E17" s="25">
        <f>SUM(E7:E16)/10</f>
        <v>100</v>
      </c>
      <c r="F17" s="25">
        <f>SUM(F7:F16)/10</f>
        <v>70</v>
      </c>
      <c r="G17" s="72"/>
    </row>
    <row r="18" spans="1:7">
      <c r="A18" s="107" t="s">
        <v>43</v>
      </c>
      <c r="B18" s="108"/>
      <c r="C18" s="25">
        <f>MAX(C7:C16)</f>
        <v>100</v>
      </c>
      <c r="D18" s="25">
        <f>MAX(D7:D16)</f>
        <v>100</v>
      </c>
      <c r="E18" s="25">
        <f>MAX(E7:E16)</f>
        <v>100</v>
      </c>
      <c r="F18" s="25">
        <f>MAX(F7:F16)</f>
        <v>100</v>
      </c>
      <c r="G18" s="72"/>
    </row>
    <row r="19" spans="1:7">
      <c r="A19" s="107" t="s">
        <v>63</v>
      </c>
      <c r="B19" s="108"/>
      <c r="C19" s="25">
        <f>MIN((C7:C16))</f>
        <v>66.7</v>
      </c>
      <c r="D19" s="25">
        <f>MIN((D7:D16))</f>
        <v>100</v>
      </c>
      <c r="E19" s="25">
        <f>MIN((E7:E16))</f>
        <v>100</v>
      </c>
      <c r="F19" s="25">
        <f>MIN((F7:F16))</f>
        <v>0</v>
      </c>
      <c r="G19" s="72"/>
    </row>
    <row r="20" spans="1:7">
      <c r="A20" s="101" t="s">
        <v>44</v>
      </c>
      <c r="B20" s="101"/>
      <c r="C20" s="25">
        <v>80</v>
      </c>
      <c r="D20" s="25">
        <v>80</v>
      </c>
      <c r="E20" s="25">
        <v>80</v>
      </c>
      <c r="F20" s="25">
        <v>80</v>
      </c>
      <c r="G20" s="72"/>
    </row>
    <row r="21" spans="1:7">
      <c r="C21" s="32"/>
    </row>
    <row r="22" spans="1:7">
      <c r="C22" s="32"/>
    </row>
    <row r="23" spans="1:7">
      <c r="C23" s="32"/>
    </row>
  </sheetData>
  <mergeCells count="10">
    <mergeCell ref="A20:B20"/>
    <mergeCell ref="A18:B18"/>
    <mergeCell ref="D1:F1"/>
    <mergeCell ref="D2:F2"/>
    <mergeCell ref="A5:B5"/>
    <mergeCell ref="D5:F5"/>
    <mergeCell ref="C5:C6"/>
    <mergeCell ref="A3:E3"/>
    <mergeCell ref="A17:B17"/>
    <mergeCell ref="A19:B19"/>
  </mergeCells>
  <conditionalFormatting sqref="C7:F20">
    <cfRule type="expression" dxfId="4" priority="2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3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23"/>
  <sheetViews>
    <sheetView view="pageBreakPreview" zoomScale="90" zoomScaleNormal="100" zoomScaleSheetLayoutView="90" workbookViewId="0">
      <selection activeCell="F14" sqref="F14"/>
    </sheetView>
  </sheetViews>
  <sheetFormatPr defaultRowHeight="12"/>
  <cols>
    <col min="1" max="1" width="48.7109375" style="61" customWidth="1"/>
    <col min="2" max="2" width="16.7109375" style="61" customWidth="1"/>
    <col min="3" max="9" width="14.7109375" style="61" customWidth="1"/>
    <col min="10" max="16384" width="9.140625" style="61"/>
  </cols>
  <sheetData>
    <row r="1" spans="1:9" ht="12" customHeight="1">
      <c r="F1" s="102" t="s">
        <v>52</v>
      </c>
      <c r="G1" s="102"/>
      <c r="H1" s="102"/>
      <c r="I1" s="102"/>
    </row>
    <row r="2" spans="1:9" ht="35.25" customHeight="1">
      <c r="F2" s="103" t="s">
        <v>68</v>
      </c>
      <c r="G2" s="103"/>
      <c r="H2" s="103"/>
      <c r="I2" s="103"/>
    </row>
    <row r="3" spans="1:9" ht="18.75" customHeight="1">
      <c r="A3" s="106" t="s">
        <v>24</v>
      </c>
      <c r="B3" s="106"/>
      <c r="C3" s="106"/>
      <c r="D3" s="106"/>
      <c r="E3" s="106"/>
    </row>
    <row r="4" spans="1:9" ht="12" customHeight="1">
      <c r="C4" s="32"/>
    </row>
    <row r="5" spans="1:9" ht="12" customHeight="1">
      <c r="A5" s="96" t="s">
        <v>30</v>
      </c>
      <c r="B5" s="96"/>
      <c r="C5" s="105" t="s">
        <v>93</v>
      </c>
      <c r="D5" s="104" t="s">
        <v>92</v>
      </c>
      <c r="E5" s="104"/>
      <c r="F5" s="104"/>
      <c r="G5" s="104"/>
      <c r="H5" s="104"/>
      <c r="I5" s="104"/>
    </row>
    <row r="6" spans="1:9" ht="96">
      <c r="A6" s="13" t="s">
        <v>10</v>
      </c>
      <c r="B6" s="13" t="s">
        <v>11</v>
      </c>
      <c r="C6" s="105"/>
      <c r="D6" s="73" t="s">
        <v>5</v>
      </c>
      <c r="E6" s="71" t="s">
        <v>4</v>
      </c>
      <c r="F6" s="71" t="s">
        <v>6</v>
      </c>
      <c r="G6" s="71" t="s">
        <v>45</v>
      </c>
      <c r="H6" s="71" t="s">
        <v>7</v>
      </c>
      <c r="I6" s="71" t="s">
        <v>73</v>
      </c>
    </row>
    <row r="7" spans="1:9" ht="39.950000000000003" customHeight="1">
      <c r="A7" s="6" t="s">
        <v>31</v>
      </c>
      <c r="B7" s="13">
        <v>701</v>
      </c>
      <c r="C7" s="26" t="str">
        <f>'Отчет по легенде'!J17</f>
        <v>нет показателей</v>
      </c>
      <c r="D7" s="26" t="str">
        <f t="shared" ref="D7:I7" si="0">C7</f>
        <v>нет показателей</v>
      </c>
      <c r="E7" s="26" t="str">
        <f t="shared" si="0"/>
        <v>нет показателей</v>
      </c>
      <c r="F7" s="26" t="str">
        <f t="shared" si="0"/>
        <v>нет показателей</v>
      </c>
      <c r="G7" s="26" t="str">
        <f t="shared" si="0"/>
        <v>нет показателей</v>
      </c>
      <c r="H7" s="26" t="str">
        <f t="shared" si="0"/>
        <v>нет показателей</v>
      </c>
      <c r="I7" s="26" t="str">
        <f t="shared" si="0"/>
        <v>нет показателей</v>
      </c>
    </row>
    <row r="8" spans="1:9" ht="39.950000000000003" customHeight="1">
      <c r="A8" s="6" t="s">
        <v>32</v>
      </c>
      <c r="B8" s="13">
        <v>702</v>
      </c>
      <c r="C8" s="26">
        <f>'Отчет по легенде'!J18</f>
        <v>66.7</v>
      </c>
      <c r="D8" s="27">
        <v>100</v>
      </c>
      <c r="E8" s="27">
        <v>100</v>
      </c>
      <c r="F8" s="27">
        <v>0</v>
      </c>
      <c r="G8" s="27">
        <v>100</v>
      </c>
      <c r="H8" s="27">
        <v>0</v>
      </c>
      <c r="I8" s="27">
        <v>100</v>
      </c>
    </row>
    <row r="9" spans="1:9" ht="39.75" customHeight="1">
      <c r="A9" s="6" t="s">
        <v>33</v>
      </c>
      <c r="B9" s="13">
        <v>720</v>
      </c>
      <c r="C9" s="26" t="str">
        <f>'Отчет по легенде'!J19</f>
        <v>нет показателей</v>
      </c>
      <c r="D9" s="26" t="str">
        <f t="shared" ref="D9:I9" si="1">C9</f>
        <v>нет показателей</v>
      </c>
      <c r="E9" s="26" t="str">
        <f t="shared" si="1"/>
        <v>нет показателей</v>
      </c>
      <c r="F9" s="26" t="str">
        <f t="shared" si="1"/>
        <v>нет показателей</v>
      </c>
      <c r="G9" s="26" t="str">
        <f t="shared" si="1"/>
        <v>нет показателей</v>
      </c>
      <c r="H9" s="26" t="str">
        <f t="shared" si="1"/>
        <v>нет показателей</v>
      </c>
      <c r="I9" s="26" t="str">
        <f t="shared" si="1"/>
        <v>нет показателей</v>
      </c>
    </row>
    <row r="10" spans="1:9" ht="39.950000000000003" customHeight="1">
      <c r="A10" s="6" t="s">
        <v>34</v>
      </c>
      <c r="B10" s="13">
        <v>733</v>
      </c>
      <c r="C10" s="26">
        <f>'Отчет по легенде'!J20</f>
        <v>94.7</v>
      </c>
      <c r="D10" s="27">
        <v>100</v>
      </c>
      <c r="E10" s="27">
        <v>100</v>
      </c>
      <c r="F10" s="27">
        <v>68</v>
      </c>
      <c r="G10" s="27">
        <v>100</v>
      </c>
      <c r="H10" s="27">
        <v>100</v>
      </c>
      <c r="I10" s="27">
        <v>100</v>
      </c>
    </row>
    <row r="11" spans="1:9" ht="39.950000000000003" customHeight="1">
      <c r="A11" s="6" t="s">
        <v>35</v>
      </c>
      <c r="B11" s="13">
        <v>734</v>
      </c>
      <c r="C11" s="26">
        <f>'Отчет по легенде'!J21</f>
        <v>98.2</v>
      </c>
      <c r="D11" s="27">
        <v>100</v>
      </c>
      <c r="E11" s="27">
        <v>100</v>
      </c>
      <c r="F11" s="27">
        <v>96</v>
      </c>
      <c r="G11" s="27">
        <v>93.3</v>
      </c>
      <c r="H11" s="27">
        <v>100</v>
      </c>
      <c r="I11" s="27">
        <v>100</v>
      </c>
    </row>
    <row r="12" spans="1:9" ht="39.950000000000003" customHeight="1">
      <c r="A12" s="6" t="s">
        <v>36</v>
      </c>
      <c r="B12" s="13">
        <v>735</v>
      </c>
      <c r="C12" s="26">
        <f>'Отчет по легенде'!J22</f>
        <v>73.3</v>
      </c>
      <c r="D12" s="27">
        <v>100</v>
      </c>
      <c r="E12" s="27">
        <v>0</v>
      </c>
      <c r="F12" s="27">
        <v>40</v>
      </c>
      <c r="G12" s="27">
        <v>100</v>
      </c>
      <c r="H12" s="27">
        <v>100</v>
      </c>
      <c r="I12" s="27">
        <v>100</v>
      </c>
    </row>
    <row r="13" spans="1:9" ht="39.950000000000003" customHeight="1">
      <c r="A13" s="6" t="s">
        <v>37</v>
      </c>
      <c r="B13" s="13">
        <v>750</v>
      </c>
      <c r="C13" s="26" t="str">
        <f>'Отчет по легенде'!J23</f>
        <v>нет показателей</v>
      </c>
      <c r="D13" s="26" t="str">
        <f t="shared" ref="D13:I13" si="2">C13</f>
        <v>нет показателей</v>
      </c>
      <c r="E13" s="26" t="str">
        <f t="shared" si="2"/>
        <v>нет показателей</v>
      </c>
      <c r="F13" s="26" t="str">
        <f t="shared" si="2"/>
        <v>нет показателей</v>
      </c>
      <c r="G13" s="26" t="str">
        <f t="shared" si="2"/>
        <v>нет показателей</v>
      </c>
      <c r="H13" s="26" t="str">
        <f t="shared" si="2"/>
        <v>нет показателей</v>
      </c>
      <c r="I13" s="26" t="str">
        <f t="shared" si="2"/>
        <v>нет показателей</v>
      </c>
    </row>
    <row r="14" spans="1:9" ht="39.950000000000003" customHeight="1">
      <c r="A14" s="6" t="s">
        <v>38</v>
      </c>
      <c r="B14" s="13">
        <v>767</v>
      </c>
      <c r="C14" s="26">
        <f>'Отчет по легенде'!J24</f>
        <v>66.7</v>
      </c>
      <c r="D14" s="27">
        <v>100</v>
      </c>
      <c r="E14" s="27">
        <v>0</v>
      </c>
      <c r="F14" s="27">
        <v>0</v>
      </c>
      <c r="G14" s="27">
        <v>100</v>
      </c>
      <c r="H14" s="27">
        <v>100</v>
      </c>
      <c r="I14" s="27">
        <v>100</v>
      </c>
    </row>
    <row r="15" spans="1:9" ht="39.950000000000003" customHeight="1">
      <c r="A15" s="6" t="s">
        <v>39</v>
      </c>
      <c r="B15" s="13">
        <v>770</v>
      </c>
      <c r="C15" s="26" t="str">
        <f>'Отчет по легенде'!J25</f>
        <v>нет показателей</v>
      </c>
      <c r="D15" s="26" t="str">
        <f t="shared" ref="D15:I16" si="3">C15</f>
        <v>нет показателей</v>
      </c>
      <c r="E15" s="26" t="str">
        <f t="shared" si="3"/>
        <v>нет показателей</v>
      </c>
      <c r="F15" s="26" t="str">
        <f t="shared" si="3"/>
        <v>нет показателей</v>
      </c>
      <c r="G15" s="26" t="str">
        <f t="shared" si="3"/>
        <v>нет показателей</v>
      </c>
      <c r="H15" s="26" t="str">
        <f t="shared" si="3"/>
        <v>нет показателей</v>
      </c>
      <c r="I15" s="26" t="str">
        <f t="shared" si="3"/>
        <v>нет показателей</v>
      </c>
    </row>
    <row r="16" spans="1:9" ht="39.950000000000003" customHeight="1">
      <c r="A16" s="6" t="s">
        <v>40</v>
      </c>
      <c r="B16" s="13">
        <v>792</v>
      </c>
      <c r="C16" s="26" t="str">
        <f>'Отчет по легенде'!J26</f>
        <v>нет показателей</v>
      </c>
      <c r="D16" s="26" t="str">
        <f t="shared" si="3"/>
        <v>нет показателей</v>
      </c>
      <c r="E16" s="26" t="str">
        <f t="shared" si="3"/>
        <v>нет показателей</v>
      </c>
      <c r="F16" s="26" t="str">
        <f t="shared" si="3"/>
        <v>нет показателей</v>
      </c>
      <c r="G16" s="26" t="str">
        <f t="shared" si="3"/>
        <v>нет показателей</v>
      </c>
      <c r="H16" s="26" t="str">
        <f t="shared" si="3"/>
        <v>нет показателей</v>
      </c>
      <c r="I16" s="26" t="str">
        <f t="shared" si="3"/>
        <v>нет показателей</v>
      </c>
    </row>
    <row r="17" spans="1:9">
      <c r="A17" s="100" t="s">
        <v>2</v>
      </c>
      <c r="B17" s="100"/>
      <c r="C17" s="28">
        <f t="shared" ref="C17:I17" si="4">SUM(C7:C16)/5</f>
        <v>79.92</v>
      </c>
      <c r="D17" s="28">
        <f t="shared" si="4"/>
        <v>100</v>
      </c>
      <c r="E17" s="28">
        <f t="shared" si="4"/>
        <v>60</v>
      </c>
      <c r="F17" s="28">
        <f t="shared" si="4"/>
        <v>40.799999999999997</v>
      </c>
      <c r="G17" s="28">
        <f t="shared" si="4"/>
        <v>98.66</v>
      </c>
      <c r="H17" s="28">
        <f t="shared" si="4"/>
        <v>80</v>
      </c>
      <c r="I17" s="28">
        <f t="shared" si="4"/>
        <v>100</v>
      </c>
    </row>
    <row r="18" spans="1:9">
      <c r="A18" s="107" t="s">
        <v>43</v>
      </c>
      <c r="B18" s="108"/>
      <c r="C18" s="28">
        <f t="shared" ref="C18:I18" si="5">MAX(C7:C16)</f>
        <v>98.2</v>
      </c>
      <c r="D18" s="28">
        <f t="shared" si="5"/>
        <v>100</v>
      </c>
      <c r="E18" s="28">
        <f t="shared" si="5"/>
        <v>100</v>
      </c>
      <c r="F18" s="28">
        <f t="shared" si="5"/>
        <v>96</v>
      </c>
      <c r="G18" s="28">
        <f t="shared" si="5"/>
        <v>100</v>
      </c>
      <c r="H18" s="28">
        <f t="shared" si="5"/>
        <v>100</v>
      </c>
      <c r="I18" s="28">
        <f t="shared" si="5"/>
        <v>100</v>
      </c>
    </row>
    <row r="19" spans="1:9">
      <c r="A19" s="107" t="s">
        <v>63</v>
      </c>
      <c r="B19" s="108"/>
      <c r="C19" s="28">
        <f t="shared" ref="C19:I19" si="6">MIN((C7:C16))</f>
        <v>66.7</v>
      </c>
      <c r="D19" s="28">
        <f t="shared" si="6"/>
        <v>100</v>
      </c>
      <c r="E19" s="28">
        <f t="shared" si="6"/>
        <v>0</v>
      </c>
      <c r="F19" s="28">
        <f t="shared" si="6"/>
        <v>0</v>
      </c>
      <c r="G19" s="28">
        <f t="shared" si="6"/>
        <v>93.3</v>
      </c>
      <c r="H19" s="28">
        <f t="shared" si="6"/>
        <v>0</v>
      </c>
      <c r="I19" s="28">
        <f t="shared" si="6"/>
        <v>100</v>
      </c>
    </row>
    <row r="20" spans="1:9">
      <c r="A20" s="101" t="s">
        <v>44</v>
      </c>
      <c r="B20" s="101"/>
      <c r="C20" s="28">
        <v>80</v>
      </c>
      <c r="D20" s="28">
        <v>80</v>
      </c>
      <c r="E20" s="28">
        <v>80</v>
      </c>
      <c r="F20" s="28">
        <v>80</v>
      </c>
      <c r="G20" s="28">
        <v>80</v>
      </c>
      <c r="H20" s="28">
        <v>80</v>
      </c>
      <c r="I20" s="28">
        <v>80</v>
      </c>
    </row>
    <row r="21" spans="1:9">
      <c r="C21" s="32"/>
    </row>
    <row r="22" spans="1:9">
      <c r="C22" s="32"/>
    </row>
    <row r="23" spans="1:9">
      <c r="C23" s="32"/>
    </row>
  </sheetData>
  <mergeCells count="10">
    <mergeCell ref="A20:B20"/>
    <mergeCell ref="A18:B18"/>
    <mergeCell ref="F1:I1"/>
    <mergeCell ref="F2:I2"/>
    <mergeCell ref="A19:B19"/>
    <mergeCell ref="A5:B5"/>
    <mergeCell ref="C5:C6"/>
    <mergeCell ref="D5:I5"/>
    <mergeCell ref="A3:E3"/>
    <mergeCell ref="A17:B17"/>
  </mergeCells>
  <conditionalFormatting sqref="C7:I20">
    <cfRule type="expression" dxfId="3" priority="13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4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21"/>
  <sheetViews>
    <sheetView view="pageBreakPreview" zoomScale="90" zoomScaleNormal="100" zoomScaleSheetLayoutView="90" workbookViewId="0">
      <selection activeCell="A6" sqref="A6"/>
    </sheetView>
  </sheetViews>
  <sheetFormatPr defaultRowHeight="12"/>
  <cols>
    <col min="1" max="1" width="77.85546875" style="61" customWidth="1"/>
    <col min="2" max="2" width="16.7109375" style="61" customWidth="1"/>
    <col min="3" max="3" width="13.28515625" style="61" customWidth="1"/>
    <col min="4" max="7" width="15.7109375" style="61" customWidth="1"/>
    <col min="8" max="8" width="9.140625" style="61"/>
    <col min="9" max="9" width="12.42578125" style="61" bestFit="1" customWidth="1"/>
    <col min="10" max="16384" width="9.140625" style="61"/>
  </cols>
  <sheetData>
    <row r="1" spans="1:13" ht="15" customHeight="1">
      <c r="C1" s="102" t="s">
        <v>74</v>
      </c>
      <c r="D1" s="102"/>
      <c r="E1" s="102"/>
      <c r="F1" s="102"/>
    </row>
    <row r="2" spans="1:13" ht="38.25" customHeight="1">
      <c r="C2" s="103" t="s">
        <v>68</v>
      </c>
      <c r="D2" s="103"/>
      <c r="E2" s="103"/>
      <c r="F2" s="103"/>
    </row>
    <row r="3" spans="1:13" ht="20.25" customHeight="1">
      <c r="A3" s="106" t="s">
        <v>25</v>
      </c>
      <c r="B3" s="106"/>
      <c r="C3" s="106"/>
      <c r="D3" s="106"/>
      <c r="E3" s="106"/>
    </row>
    <row r="4" spans="1:13" ht="12" customHeight="1">
      <c r="G4" s="62"/>
      <c r="H4" s="62"/>
      <c r="I4" s="62"/>
      <c r="J4" s="62"/>
      <c r="K4" s="62"/>
      <c r="L4" s="62"/>
      <c r="M4" s="62"/>
    </row>
    <row r="5" spans="1:13" ht="12" customHeight="1">
      <c r="A5" s="96" t="s">
        <v>30</v>
      </c>
      <c r="B5" s="96"/>
      <c r="C5" s="105" t="s">
        <v>93</v>
      </c>
      <c r="D5" s="104" t="s">
        <v>92</v>
      </c>
      <c r="E5" s="104"/>
      <c r="F5" s="104"/>
      <c r="G5" s="62"/>
      <c r="H5" s="62"/>
      <c r="I5" s="62"/>
      <c r="J5" s="62"/>
      <c r="K5" s="62"/>
      <c r="L5" s="62"/>
      <c r="M5" s="62"/>
    </row>
    <row r="6" spans="1:13" ht="72">
      <c r="A6" s="13" t="s">
        <v>10</v>
      </c>
      <c r="B6" s="13" t="s">
        <v>11</v>
      </c>
      <c r="C6" s="105"/>
      <c r="D6" s="4" t="s">
        <v>8</v>
      </c>
      <c r="E6" s="4" t="s">
        <v>80</v>
      </c>
      <c r="F6" s="4" t="s">
        <v>81</v>
      </c>
      <c r="G6" s="74"/>
      <c r="H6" s="74"/>
      <c r="I6" s="74"/>
      <c r="J6" s="62"/>
      <c r="K6" s="62"/>
      <c r="L6" s="62"/>
      <c r="M6" s="62"/>
    </row>
    <row r="7" spans="1:13" ht="24">
      <c r="A7" s="6" t="s">
        <v>31</v>
      </c>
      <c r="B7" s="13">
        <v>701</v>
      </c>
      <c r="C7" s="27">
        <f>'Отчет по легенде'!L17</f>
        <v>100</v>
      </c>
      <c r="D7" s="27">
        <v>100</v>
      </c>
      <c r="E7" s="27">
        <v>100</v>
      </c>
      <c r="F7" s="27">
        <v>100</v>
      </c>
      <c r="G7" s="2"/>
      <c r="H7" s="2"/>
      <c r="I7" s="2"/>
      <c r="J7" s="1"/>
      <c r="K7" s="1"/>
      <c r="L7" s="75"/>
      <c r="M7" s="62"/>
    </row>
    <row r="8" spans="1:13" ht="24">
      <c r="A8" s="6" t="s">
        <v>32</v>
      </c>
      <c r="B8" s="13">
        <v>702</v>
      </c>
      <c r="C8" s="27">
        <f>'Отчет по легенде'!L18</f>
        <v>100</v>
      </c>
      <c r="D8" s="27">
        <v>100</v>
      </c>
      <c r="E8" s="27">
        <v>100</v>
      </c>
      <c r="F8" s="27">
        <v>100</v>
      </c>
      <c r="G8" s="2"/>
      <c r="H8" s="2"/>
      <c r="I8" s="2"/>
      <c r="J8" s="1"/>
      <c r="K8" s="1"/>
      <c r="L8" s="62"/>
      <c r="M8" s="62"/>
    </row>
    <row r="9" spans="1:13" ht="24">
      <c r="A9" s="6" t="s">
        <v>33</v>
      </c>
      <c r="B9" s="13">
        <v>720</v>
      </c>
      <c r="C9" s="27">
        <f>'Отчет по легенде'!L19</f>
        <v>100</v>
      </c>
      <c r="D9" s="27">
        <v>100</v>
      </c>
      <c r="E9" s="27">
        <v>100</v>
      </c>
      <c r="F9" s="27">
        <v>100</v>
      </c>
      <c r="G9" s="74"/>
      <c r="H9" s="74"/>
      <c r="I9" s="74"/>
      <c r="J9" s="62"/>
      <c r="K9" s="62"/>
      <c r="L9" s="62"/>
      <c r="M9" s="62"/>
    </row>
    <row r="10" spans="1:13" ht="24">
      <c r="A10" s="6" t="s">
        <v>34</v>
      </c>
      <c r="B10" s="13">
        <v>733</v>
      </c>
      <c r="C10" s="27">
        <f>'Отчет по легенде'!L20</f>
        <v>100</v>
      </c>
      <c r="D10" s="27">
        <v>100</v>
      </c>
      <c r="E10" s="27">
        <v>100</v>
      </c>
      <c r="F10" s="27">
        <v>100</v>
      </c>
      <c r="G10" s="31"/>
      <c r="H10" s="31"/>
      <c r="I10" s="74"/>
      <c r="J10" s="62"/>
      <c r="K10" s="62"/>
      <c r="L10" s="62"/>
      <c r="M10" s="62"/>
    </row>
    <row r="11" spans="1:13" ht="24">
      <c r="A11" s="6" t="s">
        <v>35</v>
      </c>
      <c r="B11" s="13">
        <v>734</v>
      </c>
      <c r="C11" s="27">
        <f>'Отчет по легенде'!L21</f>
        <v>100</v>
      </c>
      <c r="D11" s="27">
        <v>100</v>
      </c>
      <c r="E11" s="27">
        <v>100</v>
      </c>
      <c r="F11" s="27">
        <v>100</v>
      </c>
      <c r="G11" s="31"/>
      <c r="H11" s="31"/>
      <c r="I11" s="74"/>
      <c r="J11" s="62"/>
      <c r="K11" s="62"/>
      <c r="L11" s="62"/>
      <c r="M11" s="62"/>
    </row>
    <row r="12" spans="1:13" ht="24">
      <c r="A12" s="6" t="s">
        <v>36</v>
      </c>
      <c r="B12" s="13">
        <v>735</v>
      </c>
      <c r="C12" s="27">
        <f>'Отчет по легенде'!L22</f>
        <v>100</v>
      </c>
      <c r="D12" s="27">
        <v>100</v>
      </c>
      <c r="E12" s="27">
        <v>100</v>
      </c>
      <c r="F12" s="27">
        <v>100</v>
      </c>
      <c r="G12" s="31"/>
      <c r="H12" s="31"/>
      <c r="I12" s="74"/>
      <c r="J12" s="62"/>
      <c r="K12" s="62"/>
      <c r="L12" s="62"/>
      <c r="M12" s="62"/>
    </row>
    <row r="13" spans="1:13" ht="24">
      <c r="A13" s="6" t="s">
        <v>37</v>
      </c>
      <c r="B13" s="13">
        <v>750</v>
      </c>
      <c r="C13" s="27">
        <f>'Отчет по легенде'!L23</f>
        <v>100</v>
      </c>
      <c r="D13" s="27">
        <v>100</v>
      </c>
      <c r="E13" s="27">
        <v>100</v>
      </c>
      <c r="F13" s="27">
        <v>100</v>
      </c>
      <c r="G13" s="31"/>
      <c r="H13" s="31"/>
      <c r="I13" s="74"/>
      <c r="J13" s="62"/>
      <c r="K13" s="62"/>
      <c r="L13" s="62"/>
      <c r="M13" s="62"/>
    </row>
    <row r="14" spans="1:13" ht="24">
      <c r="A14" s="6" t="s">
        <v>38</v>
      </c>
      <c r="B14" s="13">
        <v>767</v>
      </c>
      <c r="C14" s="27">
        <f>'Отчет по легенде'!L24</f>
        <v>100</v>
      </c>
      <c r="D14" s="27">
        <v>100</v>
      </c>
      <c r="E14" s="27">
        <v>100</v>
      </c>
      <c r="F14" s="27">
        <v>100</v>
      </c>
      <c r="G14" s="31"/>
      <c r="H14" s="31"/>
      <c r="I14" s="74"/>
      <c r="J14" s="62"/>
      <c r="K14" s="62"/>
      <c r="L14" s="62"/>
      <c r="M14" s="62"/>
    </row>
    <row r="15" spans="1:13">
      <c r="A15" s="6" t="s">
        <v>39</v>
      </c>
      <c r="B15" s="13">
        <v>770</v>
      </c>
      <c r="C15" s="27">
        <f>'Отчет по легенде'!L25</f>
        <v>100</v>
      </c>
      <c r="D15" s="27">
        <v>100</v>
      </c>
      <c r="E15" s="27">
        <v>100</v>
      </c>
      <c r="F15" s="27">
        <v>100</v>
      </c>
      <c r="G15" s="31"/>
      <c r="H15" s="31"/>
      <c r="I15" s="74"/>
      <c r="J15" s="62"/>
      <c r="K15" s="62"/>
      <c r="L15" s="62"/>
      <c r="M15" s="62"/>
    </row>
    <row r="16" spans="1:13" ht="24">
      <c r="A16" s="6" t="s">
        <v>40</v>
      </c>
      <c r="B16" s="13">
        <v>792</v>
      </c>
      <c r="C16" s="27">
        <f>'Отчет по легенде'!L26</f>
        <v>100</v>
      </c>
      <c r="D16" s="27">
        <v>100</v>
      </c>
      <c r="E16" s="27">
        <v>100</v>
      </c>
      <c r="F16" s="27">
        <v>100</v>
      </c>
      <c r="G16" s="31"/>
      <c r="H16" s="31"/>
      <c r="I16" s="74"/>
      <c r="J16" s="62"/>
      <c r="K16" s="62"/>
      <c r="L16" s="62"/>
      <c r="M16" s="62"/>
    </row>
    <row r="17" spans="1:13">
      <c r="A17" s="100" t="s">
        <v>2</v>
      </c>
      <c r="B17" s="100"/>
      <c r="C17" s="28">
        <f>SUM(C7:C16)/10</f>
        <v>100</v>
      </c>
      <c r="D17" s="28">
        <f>SUM(D7:D16)/10</f>
        <v>100</v>
      </c>
      <c r="E17" s="28">
        <f>SUM(E7:E16)/10</f>
        <v>100</v>
      </c>
      <c r="F17" s="28">
        <f>SUM(F7:F16)/10</f>
        <v>100</v>
      </c>
      <c r="G17" s="62"/>
      <c r="H17" s="62"/>
      <c r="I17" s="62"/>
      <c r="J17" s="62"/>
      <c r="K17" s="62"/>
      <c r="L17" s="62"/>
      <c r="M17" s="62"/>
    </row>
    <row r="18" spans="1:13">
      <c r="A18" s="107" t="s">
        <v>43</v>
      </c>
      <c r="B18" s="108"/>
      <c r="C18" s="28">
        <f>MAX(C7:C16)</f>
        <v>100</v>
      </c>
      <c r="D18" s="28">
        <f>MAX(D7:D16)</f>
        <v>100</v>
      </c>
      <c r="E18" s="28">
        <f>MAX(E7:E16)</f>
        <v>100</v>
      </c>
      <c r="F18" s="28">
        <f>MAX(F7:F16)</f>
        <v>100</v>
      </c>
      <c r="G18" s="62"/>
      <c r="H18" s="62"/>
      <c r="I18" s="62"/>
      <c r="J18" s="62"/>
      <c r="K18" s="62"/>
      <c r="L18" s="62"/>
      <c r="M18" s="62"/>
    </row>
    <row r="19" spans="1:13">
      <c r="A19" s="107" t="s">
        <v>63</v>
      </c>
      <c r="B19" s="108"/>
      <c r="C19" s="28">
        <f>MIN((C7:C16))</f>
        <v>100</v>
      </c>
      <c r="D19" s="28">
        <f>MIN((D7:D16))</f>
        <v>100</v>
      </c>
      <c r="E19" s="28">
        <f>MIN((E7:E16))</f>
        <v>100</v>
      </c>
      <c r="F19" s="28">
        <f>MIN((F7:F16))</f>
        <v>100</v>
      </c>
      <c r="G19" s="62"/>
      <c r="H19" s="62"/>
      <c r="I19" s="62"/>
      <c r="J19" s="62"/>
      <c r="K19" s="62"/>
      <c r="L19" s="62"/>
      <c r="M19" s="62"/>
    </row>
    <row r="20" spans="1:13">
      <c r="A20" s="101" t="s">
        <v>44</v>
      </c>
      <c r="B20" s="101"/>
      <c r="C20" s="28">
        <v>80</v>
      </c>
      <c r="D20" s="28">
        <v>80</v>
      </c>
      <c r="E20" s="28">
        <v>80</v>
      </c>
      <c r="F20" s="28">
        <v>80</v>
      </c>
      <c r="G20" s="62"/>
      <c r="H20" s="62"/>
      <c r="I20" s="62"/>
      <c r="J20" s="62"/>
      <c r="K20" s="62"/>
      <c r="L20" s="62"/>
      <c r="M20" s="62"/>
    </row>
    <row r="21" spans="1:13">
      <c r="C21" s="76"/>
      <c r="D21" s="76"/>
      <c r="E21" s="76"/>
      <c r="F21" s="76"/>
    </row>
  </sheetData>
  <mergeCells count="10">
    <mergeCell ref="A20:B20"/>
    <mergeCell ref="A18:B18"/>
    <mergeCell ref="C1:F1"/>
    <mergeCell ref="C2:F2"/>
    <mergeCell ref="A19:B19"/>
    <mergeCell ref="A5:B5"/>
    <mergeCell ref="C5:C6"/>
    <mergeCell ref="D5:F5"/>
    <mergeCell ref="A3:E3"/>
    <mergeCell ref="A17:B17"/>
  </mergeCells>
  <conditionalFormatting sqref="C7:F20">
    <cfRule type="expression" dxfId="2" priority="1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92" firstPageNumber="5" fitToHeight="0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90" zoomScaleNormal="100" zoomScaleSheetLayoutView="90" workbookViewId="0">
      <selection activeCell="F12" sqref="F12"/>
    </sheetView>
  </sheetViews>
  <sheetFormatPr defaultRowHeight="14.25"/>
  <cols>
    <col min="1" max="1" width="84" style="77" customWidth="1"/>
    <col min="2" max="2" width="16.7109375" style="77" customWidth="1"/>
    <col min="3" max="3" width="13.28515625" style="77" customWidth="1"/>
    <col min="4" max="6" width="18.42578125" style="77" customWidth="1"/>
    <col min="7" max="7" width="15.7109375" style="77" customWidth="1"/>
    <col min="8" max="8" width="9.140625" style="77"/>
    <col min="9" max="9" width="12.42578125" style="77" bestFit="1" customWidth="1"/>
    <col min="10" max="16384" width="9.140625" style="77"/>
  </cols>
  <sheetData>
    <row r="1" spans="1:13" ht="15" customHeight="1">
      <c r="C1" s="102" t="s">
        <v>75</v>
      </c>
      <c r="D1" s="102"/>
      <c r="E1" s="102"/>
      <c r="F1" s="102"/>
    </row>
    <row r="2" spans="1:13" ht="38.25" customHeight="1">
      <c r="C2" s="103" t="s">
        <v>68</v>
      </c>
      <c r="D2" s="103"/>
      <c r="E2" s="103"/>
      <c r="F2" s="103"/>
    </row>
    <row r="3" spans="1:13" ht="20.25" customHeight="1">
      <c r="A3" s="106" t="s">
        <v>76</v>
      </c>
      <c r="B3" s="106"/>
      <c r="C3" s="106"/>
      <c r="D3" s="106"/>
      <c r="E3" s="106"/>
      <c r="F3" s="106"/>
    </row>
    <row r="4" spans="1:13" ht="12" customHeight="1">
      <c r="G4" s="78"/>
      <c r="H4" s="78"/>
      <c r="I4" s="78"/>
      <c r="J4" s="78"/>
      <c r="K4" s="78"/>
      <c r="L4" s="78"/>
      <c r="M4" s="78"/>
    </row>
    <row r="5" spans="1:13" ht="12" customHeight="1">
      <c r="A5" s="96" t="s">
        <v>30</v>
      </c>
      <c r="B5" s="96"/>
      <c r="C5" s="105" t="s">
        <v>93</v>
      </c>
      <c r="D5" s="79" t="s">
        <v>92</v>
      </c>
      <c r="E5" s="79"/>
      <c r="F5" s="79"/>
      <c r="G5" s="78"/>
      <c r="H5" s="78"/>
      <c r="I5" s="78"/>
      <c r="J5" s="78"/>
      <c r="K5" s="78"/>
      <c r="L5" s="78"/>
      <c r="M5" s="78"/>
    </row>
    <row r="6" spans="1:13" ht="168">
      <c r="A6" s="13" t="s">
        <v>10</v>
      </c>
      <c r="B6" s="13" t="s">
        <v>11</v>
      </c>
      <c r="C6" s="105"/>
      <c r="D6" s="4" t="s">
        <v>77</v>
      </c>
      <c r="E6" s="4" t="s">
        <v>78</v>
      </c>
      <c r="F6" s="4" t="s">
        <v>79</v>
      </c>
      <c r="G6" s="80"/>
      <c r="H6" s="80"/>
      <c r="I6" s="80"/>
      <c r="J6" s="78"/>
      <c r="K6" s="78"/>
      <c r="L6" s="78"/>
      <c r="M6" s="78"/>
    </row>
    <row r="7" spans="1:13" ht="24">
      <c r="A7" s="6" t="s">
        <v>31</v>
      </c>
      <c r="B7" s="13">
        <v>701</v>
      </c>
      <c r="C7" s="21">
        <f>'Отчет по легенде'!N17</f>
        <v>100</v>
      </c>
      <c r="D7" s="21">
        <v>100</v>
      </c>
      <c r="E7" s="21">
        <v>100</v>
      </c>
      <c r="F7" s="21">
        <v>100</v>
      </c>
      <c r="G7" s="2"/>
      <c r="H7" s="2"/>
      <c r="I7" s="2"/>
      <c r="J7" s="1"/>
      <c r="K7" s="1"/>
      <c r="L7" s="81"/>
      <c r="M7" s="78"/>
    </row>
    <row r="8" spans="1:13" ht="24">
      <c r="A8" s="6" t="s">
        <v>32</v>
      </c>
      <c r="B8" s="13">
        <v>702</v>
      </c>
      <c r="C8" s="21">
        <f>'Отчет по легенде'!N18</f>
        <v>100</v>
      </c>
      <c r="D8" s="21">
        <v>100</v>
      </c>
      <c r="E8" s="21">
        <v>100</v>
      </c>
      <c r="F8" s="21">
        <v>100</v>
      </c>
      <c r="G8" s="2"/>
      <c r="H8" s="2"/>
      <c r="I8" s="2"/>
      <c r="J8" s="1"/>
      <c r="K8" s="1"/>
      <c r="L8" s="78"/>
      <c r="M8" s="78"/>
    </row>
    <row r="9" spans="1:13" ht="24">
      <c r="A9" s="6" t="s">
        <v>33</v>
      </c>
      <c r="B9" s="13">
        <v>720</v>
      </c>
      <c r="C9" s="21">
        <f>'Отчет по легенде'!N19</f>
        <v>100</v>
      </c>
      <c r="D9" s="21">
        <v>100</v>
      </c>
      <c r="E9" s="21">
        <v>100</v>
      </c>
      <c r="F9" s="21">
        <v>100</v>
      </c>
      <c r="G9" s="80"/>
      <c r="H9" s="80"/>
      <c r="I9" s="80"/>
      <c r="J9" s="78"/>
      <c r="K9" s="78"/>
      <c r="L9" s="78"/>
      <c r="M9" s="78"/>
    </row>
    <row r="10" spans="1:13" ht="24">
      <c r="A10" s="6" t="s">
        <v>34</v>
      </c>
      <c r="B10" s="13">
        <v>733</v>
      </c>
      <c r="C10" s="21">
        <f>'Отчет по легенде'!N20</f>
        <v>100</v>
      </c>
      <c r="D10" s="21">
        <v>100</v>
      </c>
      <c r="E10" s="21">
        <v>100</v>
      </c>
      <c r="F10" s="21">
        <v>100</v>
      </c>
      <c r="G10" s="3"/>
      <c r="H10" s="3"/>
      <c r="I10" s="80"/>
      <c r="J10" s="78"/>
      <c r="K10" s="78"/>
      <c r="L10" s="78"/>
      <c r="M10" s="78"/>
    </row>
    <row r="11" spans="1:13" ht="24">
      <c r="A11" s="6" t="s">
        <v>35</v>
      </c>
      <c r="B11" s="13">
        <v>734</v>
      </c>
      <c r="C11" s="21">
        <f>'Отчет по легенде'!N21</f>
        <v>100</v>
      </c>
      <c r="D11" s="21">
        <v>100</v>
      </c>
      <c r="E11" s="21">
        <v>100</v>
      </c>
      <c r="F11" s="21">
        <v>100</v>
      </c>
      <c r="G11" s="3"/>
      <c r="H11" s="3"/>
      <c r="I11" s="80"/>
      <c r="J11" s="78"/>
      <c r="K11" s="78"/>
      <c r="L11" s="78"/>
      <c r="M11" s="78"/>
    </row>
    <row r="12" spans="1:13" ht="15">
      <c r="A12" s="6" t="s">
        <v>36</v>
      </c>
      <c r="B12" s="13">
        <v>735</v>
      </c>
      <c r="C12" s="21">
        <f>'Отчет по легенде'!N22</f>
        <v>100</v>
      </c>
      <c r="D12" s="21">
        <v>100</v>
      </c>
      <c r="E12" s="21">
        <v>100</v>
      </c>
      <c r="F12" s="21">
        <v>100</v>
      </c>
      <c r="G12" s="3"/>
      <c r="H12" s="3"/>
      <c r="I12" s="80"/>
      <c r="J12" s="78"/>
      <c r="K12" s="78"/>
      <c r="L12" s="78"/>
      <c r="M12" s="78"/>
    </row>
    <row r="13" spans="1:13" ht="24">
      <c r="A13" s="6" t="s">
        <v>37</v>
      </c>
      <c r="B13" s="13">
        <v>750</v>
      </c>
      <c r="C13" s="21">
        <f>'Отчет по легенде'!N23</f>
        <v>100</v>
      </c>
      <c r="D13" s="21">
        <v>100</v>
      </c>
      <c r="E13" s="21">
        <v>100</v>
      </c>
      <c r="F13" s="21">
        <v>100</v>
      </c>
      <c r="G13" s="3"/>
      <c r="H13" s="3"/>
      <c r="I13" s="80"/>
      <c r="J13" s="78"/>
      <c r="K13" s="78"/>
      <c r="L13" s="78"/>
      <c r="M13" s="78"/>
    </row>
    <row r="14" spans="1:13" ht="24">
      <c r="A14" s="6" t="s">
        <v>38</v>
      </c>
      <c r="B14" s="13">
        <v>767</v>
      </c>
      <c r="C14" s="21">
        <f>'Отчет по легенде'!N24</f>
        <v>100</v>
      </c>
      <c r="D14" s="21">
        <v>100</v>
      </c>
      <c r="E14" s="21">
        <v>100</v>
      </c>
      <c r="F14" s="21">
        <v>100</v>
      </c>
      <c r="G14" s="3"/>
      <c r="H14" s="3"/>
      <c r="I14" s="80"/>
      <c r="J14" s="78"/>
      <c r="K14" s="78"/>
      <c r="L14" s="78"/>
      <c r="M14" s="78"/>
    </row>
    <row r="15" spans="1:13" ht="15">
      <c r="A15" s="6" t="s">
        <v>39</v>
      </c>
      <c r="B15" s="13">
        <v>770</v>
      </c>
      <c r="C15" s="21">
        <f>'Отчет по легенде'!N25</f>
        <v>100</v>
      </c>
      <c r="D15" s="21">
        <v>100</v>
      </c>
      <c r="E15" s="21">
        <v>100</v>
      </c>
      <c r="F15" s="21">
        <v>100</v>
      </c>
      <c r="G15" s="3"/>
      <c r="H15" s="3"/>
      <c r="I15" s="80"/>
      <c r="J15" s="78"/>
      <c r="K15" s="78"/>
      <c r="L15" s="78"/>
      <c r="M15" s="78"/>
    </row>
    <row r="16" spans="1:13" ht="24">
      <c r="A16" s="6" t="s">
        <v>40</v>
      </c>
      <c r="B16" s="13">
        <v>792</v>
      </c>
      <c r="C16" s="21">
        <f>'Отчет по легенде'!N26</f>
        <v>100</v>
      </c>
      <c r="D16" s="21">
        <v>100</v>
      </c>
      <c r="E16" s="21">
        <v>100</v>
      </c>
      <c r="F16" s="21">
        <v>100</v>
      </c>
      <c r="G16" s="3"/>
      <c r="H16" s="3"/>
      <c r="I16" s="80"/>
      <c r="J16" s="78"/>
      <c r="K16" s="78"/>
      <c r="L16" s="78"/>
      <c r="M16" s="78"/>
    </row>
    <row r="17" spans="1:13">
      <c r="A17" s="100" t="s">
        <v>2</v>
      </c>
      <c r="B17" s="100"/>
      <c r="C17" s="22">
        <f>SUM(C7:C16)/10</f>
        <v>100</v>
      </c>
      <c r="D17" s="22">
        <f>SUM(D7:D16)/10</f>
        <v>100</v>
      </c>
      <c r="E17" s="22">
        <f>SUM(E7:E16)/10</f>
        <v>100</v>
      </c>
      <c r="F17" s="22">
        <f>SUM(F7:F16)/10</f>
        <v>100</v>
      </c>
      <c r="G17" s="78"/>
      <c r="H17" s="78"/>
      <c r="I17" s="78"/>
      <c r="J17" s="78"/>
      <c r="K17" s="78"/>
      <c r="L17" s="78"/>
      <c r="M17" s="78"/>
    </row>
    <row r="18" spans="1:13">
      <c r="A18" s="107" t="s">
        <v>43</v>
      </c>
      <c r="B18" s="108"/>
      <c r="C18" s="22">
        <f>MAX(C7:C16)</f>
        <v>100</v>
      </c>
      <c r="D18" s="22">
        <f>MAX(D7:D16)</f>
        <v>100</v>
      </c>
      <c r="E18" s="22">
        <f>MAX(E7:E16)</f>
        <v>100</v>
      </c>
      <c r="F18" s="22">
        <f>MAX(F7:F16)</f>
        <v>100</v>
      </c>
      <c r="G18" s="78"/>
      <c r="H18" s="78"/>
      <c r="I18" s="78"/>
      <c r="J18" s="78"/>
      <c r="K18" s="78"/>
      <c r="L18" s="78"/>
      <c r="M18" s="78"/>
    </row>
    <row r="19" spans="1:13">
      <c r="A19" s="107" t="s">
        <v>63</v>
      </c>
      <c r="B19" s="108"/>
      <c r="C19" s="22">
        <f>MIN((C7:C16))</f>
        <v>100</v>
      </c>
      <c r="D19" s="22">
        <f>MIN((D7:D16))</f>
        <v>100</v>
      </c>
      <c r="E19" s="22">
        <f>MIN((E7:E16))</f>
        <v>100</v>
      </c>
      <c r="F19" s="22">
        <f>MIN((F7:F16))</f>
        <v>100</v>
      </c>
      <c r="G19" s="78"/>
      <c r="H19" s="78"/>
      <c r="I19" s="78"/>
      <c r="J19" s="78"/>
      <c r="K19" s="78"/>
      <c r="L19" s="78"/>
      <c r="M19" s="78"/>
    </row>
    <row r="20" spans="1:13">
      <c r="A20" s="101" t="s">
        <v>44</v>
      </c>
      <c r="B20" s="101"/>
      <c r="C20" s="22">
        <v>80</v>
      </c>
      <c r="D20" s="22">
        <v>80</v>
      </c>
      <c r="E20" s="22">
        <v>80</v>
      </c>
      <c r="F20" s="22">
        <v>80</v>
      </c>
      <c r="G20" s="78"/>
      <c r="H20" s="78"/>
      <c r="I20" s="78"/>
      <c r="J20" s="78"/>
      <c r="K20" s="78"/>
      <c r="L20" s="78"/>
      <c r="M20" s="78"/>
    </row>
  </sheetData>
  <mergeCells count="9">
    <mergeCell ref="A20:B20"/>
    <mergeCell ref="A3:F3"/>
    <mergeCell ref="C1:F1"/>
    <mergeCell ref="C2:F2"/>
    <mergeCell ref="A19:B19"/>
    <mergeCell ref="A5:B5"/>
    <mergeCell ref="C5:C6"/>
    <mergeCell ref="A17:B17"/>
    <mergeCell ref="A18:B18"/>
  </mergeCells>
  <conditionalFormatting sqref="C7:F20">
    <cfRule type="expression" dxfId="1" priority="2">
      <formula>(C7-80)/80&lt;-0.25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6" fitToHeight="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G20"/>
  <sheetViews>
    <sheetView view="pageBreakPreview" zoomScale="90" zoomScaleNormal="100" zoomScaleSheetLayoutView="90" workbookViewId="0">
      <selection activeCell="D1" sqref="D1:G2"/>
    </sheetView>
  </sheetViews>
  <sheetFormatPr defaultRowHeight="11.25"/>
  <cols>
    <col min="1" max="1" width="70.28515625" style="82" customWidth="1"/>
    <col min="2" max="2" width="16.7109375" style="82" customWidth="1"/>
    <col min="3" max="3" width="13.28515625" style="82" customWidth="1"/>
    <col min="4" max="7" width="17.85546875" style="82" customWidth="1"/>
    <col min="8" max="10" width="9.140625" style="82"/>
    <col min="11" max="11" width="15.5703125" style="82" customWidth="1"/>
    <col min="12" max="12" width="13.140625" style="82" customWidth="1"/>
    <col min="13" max="16384" width="9.140625" style="82"/>
  </cols>
  <sheetData>
    <row r="1" spans="1:7" ht="12" customHeight="1">
      <c r="D1" s="102" t="s">
        <v>82</v>
      </c>
      <c r="E1" s="102"/>
      <c r="F1" s="102"/>
      <c r="G1" s="102"/>
    </row>
    <row r="2" spans="1:7" ht="38.25" customHeight="1">
      <c r="D2" s="103" t="s">
        <v>68</v>
      </c>
      <c r="E2" s="103"/>
      <c r="F2" s="103"/>
      <c r="G2" s="103"/>
    </row>
    <row r="3" spans="1:7" ht="22.5" customHeight="1">
      <c r="A3" s="106" t="s">
        <v>26</v>
      </c>
      <c r="B3" s="106"/>
      <c r="C3" s="106"/>
      <c r="D3" s="106"/>
      <c r="E3" s="106"/>
    </row>
    <row r="4" spans="1:7" ht="12" customHeight="1"/>
    <row r="5" spans="1:7" ht="12" customHeight="1">
      <c r="A5" s="96" t="s">
        <v>30</v>
      </c>
      <c r="B5" s="96"/>
      <c r="C5" s="105" t="s">
        <v>93</v>
      </c>
      <c r="D5" s="109" t="s">
        <v>92</v>
      </c>
      <c r="E5" s="109"/>
      <c r="F5" s="109"/>
      <c r="G5" s="109"/>
    </row>
    <row r="6" spans="1:7" ht="142.5" customHeight="1">
      <c r="A6" s="13" t="s">
        <v>10</v>
      </c>
      <c r="B6" s="13" t="s">
        <v>11</v>
      </c>
      <c r="C6" s="105"/>
      <c r="D6" s="83" t="s">
        <v>83</v>
      </c>
      <c r="E6" s="83" t="s">
        <v>46</v>
      </c>
      <c r="F6" s="83" t="s">
        <v>84</v>
      </c>
      <c r="G6" s="83" t="s">
        <v>85</v>
      </c>
    </row>
    <row r="7" spans="1:7" ht="24">
      <c r="A7" s="6" t="s">
        <v>31</v>
      </c>
      <c r="B7" s="13">
        <v>701</v>
      </c>
      <c r="C7" s="21">
        <f>'Отчет по легенде'!P17</f>
        <v>100</v>
      </c>
      <c r="D7" s="21">
        <v>100</v>
      </c>
      <c r="E7" s="21">
        <v>100</v>
      </c>
      <c r="F7" s="21">
        <v>100</v>
      </c>
      <c r="G7" s="21">
        <v>100</v>
      </c>
    </row>
    <row r="8" spans="1:7" ht="24">
      <c r="A8" s="6" t="s">
        <v>32</v>
      </c>
      <c r="B8" s="13">
        <v>702</v>
      </c>
      <c r="C8" s="21">
        <f>'Отчет по легенде'!P18</f>
        <v>100</v>
      </c>
      <c r="D8" s="21">
        <v>100</v>
      </c>
      <c r="E8" s="21">
        <v>100</v>
      </c>
      <c r="F8" s="21">
        <v>100</v>
      </c>
      <c r="G8" s="21">
        <v>100</v>
      </c>
    </row>
    <row r="9" spans="1:7" ht="24">
      <c r="A9" s="6" t="s">
        <v>33</v>
      </c>
      <c r="B9" s="13">
        <v>720</v>
      </c>
      <c r="C9" s="21">
        <f>'Отчет по легенде'!P19</f>
        <v>100</v>
      </c>
      <c r="D9" s="21">
        <v>100</v>
      </c>
      <c r="E9" s="21">
        <v>100</v>
      </c>
      <c r="F9" s="21">
        <v>100</v>
      </c>
      <c r="G9" s="21">
        <v>100</v>
      </c>
    </row>
    <row r="10" spans="1:7" ht="24">
      <c r="A10" s="6" t="s">
        <v>34</v>
      </c>
      <c r="B10" s="13">
        <v>733</v>
      </c>
      <c r="C10" s="21">
        <f>'Отчет по легенде'!P20</f>
        <v>100</v>
      </c>
      <c r="D10" s="21">
        <v>100</v>
      </c>
      <c r="E10" s="21">
        <v>100</v>
      </c>
      <c r="F10" s="21">
        <v>100</v>
      </c>
      <c r="G10" s="21">
        <v>100</v>
      </c>
    </row>
    <row r="11" spans="1:7" ht="24">
      <c r="A11" s="6" t="s">
        <v>35</v>
      </c>
      <c r="B11" s="13">
        <v>734</v>
      </c>
      <c r="C11" s="21">
        <f>'Отчет по легенде'!P21</f>
        <v>75</v>
      </c>
      <c r="D11" s="21">
        <v>0</v>
      </c>
      <c r="E11" s="21">
        <v>100</v>
      </c>
      <c r="F11" s="21">
        <v>100</v>
      </c>
      <c r="G11" s="21">
        <v>100</v>
      </c>
    </row>
    <row r="12" spans="1:7" ht="24">
      <c r="A12" s="6" t="s">
        <v>36</v>
      </c>
      <c r="B12" s="13">
        <v>735</v>
      </c>
      <c r="C12" s="21">
        <f>'Отчет по легенде'!P22</f>
        <v>100</v>
      </c>
      <c r="D12" s="21">
        <v>100</v>
      </c>
      <c r="E12" s="21">
        <v>100</v>
      </c>
      <c r="F12" s="21">
        <v>100</v>
      </c>
      <c r="G12" s="21">
        <v>100</v>
      </c>
    </row>
    <row r="13" spans="1:7" ht="24">
      <c r="A13" s="6" t="s">
        <v>37</v>
      </c>
      <c r="B13" s="13">
        <v>750</v>
      </c>
      <c r="C13" s="21">
        <f>'Отчет по легенде'!P23</f>
        <v>100</v>
      </c>
      <c r="D13" s="21">
        <v>100</v>
      </c>
      <c r="E13" s="21">
        <v>100</v>
      </c>
      <c r="F13" s="21">
        <v>100</v>
      </c>
      <c r="G13" s="21">
        <v>100</v>
      </c>
    </row>
    <row r="14" spans="1:7" ht="24">
      <c r="A14" s="6" t="s">
        <v>38</v>
      </c>
      <c r="B14" s="13">
        <v>767</v>
      </c>
      <c r="C14" s="21">
        <f>'Отчет по легенде'!P24</f>
        <v>100</v>
      </c>
      <c r="D14" s="21">
        <v>100</v>
      </c>
      <c r="E14" s="21">
        <v>100</v>
      </c>
      <c r="F14" s="21">
        <v>100</v>
      </c>
      <c r="G14" s="21">
        <v>100</v>
      </c>
    </row>
    <row r="15" spans="1:7" s="84" customFormat="1" ht="24">
      <c r="A15" s="6" t="s">
        <v>39</v>
      </c>
      <c r="B15" s="13">
        <v>770</v>
      </c>
      <c r="C15" s="21">
        <f>'Отчет по легенде'!P25</f>
        <v>75</v>
      </c>
      <c r="D15" s="21">
        <v>0</v>
      </c>
      <c r="E15" s="21">
        <v>100</v>
      </c>
      <c r="F15" s="21">
        <v>100</v>
      </c>
      <c r="G15" s="21">
        <v>100</v>
      </c>
    </row>
    <row r="16" spans="1:7" ht="24">
      <c r="A16" s="6" t="s">
        <v>40</v>
      </c>
      <c r="B16" s="13">
        <v>792</v>
      </c>
      <c r="C16" s="21">
        <f>'Отчет по легенде'!P26</f>
        <v>75</v>
      </c>
      <c r="D16" s="21">
        <v>0</v>
      </c>
      <c r="E16" s="21">
        <v>100</v>
      </c>
      <c r="F16" s="21">
        <v>100</v>
      </c>
      <c r="G16" s="21">
        <v>100</v>
      </c>
    </row>
    <row r="17" spans="1:7" ht="12">
      <c r="A17" s="100" t="s">
        <v>2</v>
      </c>
      <c r="B17" s="100"/>
      <c r="C17" s="22">
        <f>SUM(C7:C16)/10</f>
        <v>92.5</v>
      </c>
      <c r="D17" s="22">
        <f>SUM(D7:D16)/10</f>
        <v>70</v>
      </c>
      <c r="E17" s="22">
        <f>SUM(E7:E16)/10</f>
        <v>100</v>
      </c>
      <c r="F17" s="22">
        <f>SUM(F7:F16)/10</f>
        <v>100</v>
      </c>
      <c r="G17" s="22">
        <f>SUM(G7:G16)/10</f>
        <v>100</v>
      </c>
    </row>
    <row r="18" spans="1:7" ht="11.25" customHeight="1">
      <c r="A18" s="100" t="s">
        <v>43</v>
      </c>
      <c r="B18" s="100"/>
      <c r="C18" s="22">
        <f>MAX(C7:C16)</f>
        <v>100</v>
      </c>
      <c r="D18" s="22">
        <f>MAX(D7:D16)</f>
        <v>100</v>
      </c>
      <c r="E18" s="22">
        <f>MAX(E7:E16)</f>
        <v>100</v>
      </c>
      <c r="F18" s="22">
        <f>MAX(F7:F16)</f>
        <v>100</v>
      </c>
      <c r="G18" s="22">
        <f>MAX(G7:G16)</f>
        <v>100</v>
      </c>
    </row>
    <row r="19" spans="1:7" ht="11.25" customHeight="1">
      <c r="A19" s="100" t="s">
        <v>63</v>
      </c>
      <c r="B19" s="100"/>
      <c r="C19" s="22">
        <f>MIN((C7:C16))</f>
        <v>75</v>
      </c>
      <c r="D19" s="22">
        <f>MIN((D7:D16))</f>
        <v>0</v>
      </c>
      <c r="E19" s="22">
        <f>MIN((E7:E16))</f>
        <v>100</v>
      </c>
      <c r="F19" s="22">
        <f>MIN((F7:F16))</f>
        <v>100</v>
      </c>
      <c r="G19" s="22">
        <f>MIN((G7:G16))</f>
        <v>100</v>
      </c>
    </row>
    <row r="20" spans="1:7" ht="12">
      <c r="A20" s="101" t="s">
        <v>3</v>
      </c>
      <c r="B20" s="101"/>
      <c r="C20" s="22">
        <v>80</v>
      </c>
      <c r="D20" s="22">
        <v>80</v>
      </c>
      <c r="E20" s="22">
        <v>80</v>
      </c>
      <c r="F20" s="22">
        <v>80</v>
      </c>
      <c r="G20" s="22">
        <v>80</v>
      </c>
    </row>
  </sheetData>
  <mergeCells count="10">
    <mergeCell ref="D1:G1"/>
    <mergeCell ref="D2:G2"/>
    <mergeCell ref="A3:E3"/>
    <mergeCell ref="A20:B20"/>
    <mergeCell ref="A17:B17"/>
    <mergeCell ref="A18:B18"/>
    <mergeCell ref="A19:B19"/>
    <mergeCell ref="A5:B5"/>
    <mergeCell ref="C5:C6"/>
    <mergeCell ref="D5:G5"/>
  </mergeCells>
  <conditionalFormatting sqref="C7:G20">
    <cfRule type="expression" dxfId="0" priority="2">
      <formula>(C7-80)/80&lt;-0.25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9" firstPageNumber="7" fitToHeight="0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60" zoomScaleNormal="90" workbookViewId="0">
      <selection activeCell="M10" sqref="M10"/>
    </sheetView>
  </sheetViews>
  <sheetFormatPr defaultRowHeight="15"/>
  <cols>
    <col min="1" max="1" width="59.42578125" style="85" customWidth="1"/>
    <col min="2" max="2" width="16.7109375" style="85" customWidth="1"/>
    <col min="3" max="3" width="18.42578125" style="86" customWidth="1"/>
    <col min="4" max="4" width="17.85546875" style="85" customWidth="1"/>
    <col min="5" max="16384" width="9.140625" style="85"/>
  </cols>
  <sheetData>
    <row r="1" spans="1:4">
      <c r="A1" s="82"/>
      <c r="B1" s="102" t="s">
        <v>89</v>
      </c>
      <c r="C1" s="102"/>
      <c r="D1" s="102"/>
    </row>
    <row r="2" spans="1:4" ht="44.25" customHeight="1">
      <c r="A2" s="82"/>
      <c r="B2" s="103" t="s">
        <v>68</v>
      </c>
      <c r="C2" s="103"/>
      <c r="D2" s="103"/>
    </row>
    <row r="3" spans="1:4">
      <c r="A3" s="82"/>
      <c r="B3" s="91"/>
      <c r="C3" s="91"/>
      <c r="D3" s="91"/>
    </row>
    <row r="4" spans="1:4" ht="45.75" customHeight="1">
      <c r="A4" s="114" t="s">
        <v>86</v>
      </c>
      <c r="B4" s="114"/>
      <c r="C4" s="114"/>
      <c r="D4" s="114"/>
    </row>
    <row r="5" spans="1:4" ht="18">
      <c r="A5" s="14"/>
      <c r="B5" s="14"/>
      <c r="C5" s="29"/>
      <c r="D5" s="14"/>
    </row>
    <row r="6" spans="1:4" ht="52.5" customHeight="1">
      <c r="A6" s="96" t="s">
        <v>30</v>
      </c>
      <c r="B6" s="96"/>
      <c r="C6" s="113" t="s">
        <v>88</v>
      </c>
      <c r="D6" s="99" t="s">
        <v>87</v>
      </c>
    </row>
    <row r="7" spans="1:4" ht="42.75" customHeight="1">
      <c r="A7" s="13" t="s">
        <v>10</v>
      </c>
      <c r="B7" s="13" t="s">
        <v>11</v>
      </c>
      <c r="C7" s="113"/>
      <c r="D7" s="99"/>
    </row>
    <row r="8" spans="1:4" ht="45.75" customHeight="1">
      <c r="A8" s="110" t="s">
        <v>95</v>
      </c>
      <c r="B8" s="111"/>
      <c r="C8" s="111"/>
      <c r="D8" s="112"/>
    </row>
    <row r="9" spans="1:4" ht="24">
      <c r="A9" s="6" t="s">
        <v>37</v>
      </c>
      <c r="B9" s="13">
        <v>750</v>
      </c>
      <c r="C9" s="30">
        <f>'Отчет по легенде'!D23</f>
        <v>99.8</v>
      </c>
      <c r="D9" s="16">
        <v>1</v>
      </c>
    </row>
    <row r="10" spans="1:4" ht="36">
      <c r="A10" s="6" t="s">
        <v>33</v>
      </c>
      <c r="B10" s="15">
        <v>720</v>
      </c>
      <c r="C10" s="30">
        <f>'Отчет по легенде'!D19</f>
        <v>97.7</v>
      </c>
      <c r="D10" s="16">
        <v>2</v>
      </c>
    </row>
    <row r="11" spans="1:4" ht="36">
      <c r="A11" s="6" t="s">
        <v>31</v>
      </c>
      <c r="B11" s="13">
        <v>701</v>
      </c>
      <c r="C11" s="30">
        <f>'Отчет по легенде'!D17</f>
        <v>97.5</v>
      </c>
      <c r="D11" s="16">
        <v>3</v>
      </c>
    </row>
    <row r="12" spans="1:4" ht="36">
      <c r="A12" s="6" t="s">
        <v>35</v>
      </c>
      <c r="B12" s="13">
        <v>734</v>
      </c>
      <c r="C12" s="30">
        <f>'Отчет по легенде'!D21</f>
        <v>94.3</v>
      </c>
      <c r="D12" s="16">
        <v>4</v>
      </c>
    </row>
    <row r="13" spans="1:4" ht="36">
      <c r="A13" s="6" t="s">
        <v>40</v>
      </c>
      <c r="B13" s="15">
        <v>792</v>
      </c>
      <c r="C13" s="30">
        <f>'Отчет по легенде'!D26</f>
        <v>93.1</v>
      </c>
      <c r="D13" s="16">
        <v>5</v>
      </c>
    </row>
    <row r="14" spans="1:4" ht="24">
      <c r="A14" s="6" t="s">
        <v>39</v>
      </c>
      <c r="B14" s="13">
        <v>770</v>
      </c>
      <c r="C14" s="30">
        <f>'Отчет по легенде'!D25</f>
        <v>90</v>
      </c>
      <c r="D14" s="16">
        <v>6</v>
      </c>
    </row>
    <row r="15" spans="1:4" ht="48" customHeight="1">
      <c r="A15" s="110" t="s">
        <v>94</v>
      </c>
      <c r="B15" s="111"/>
      <c r="C15" s="111"/>
      <c r="D15" s="112"/>
    </row>
    <row r="16" spans="1:4" ht="24">
      <c r="A16" s="6" t="s">
        <v>36</v>
      </c>
      <c r="B16" s="13">
        <v>735</v>
      </c>
      <c r="C16" s="30">
        <f>'Отчет по легенде'!D22</f>
        <v>87</v>
      </c>
      <c r="D16" s="16">
        <v>7</v>
      </c>
    </row>
    <row r="17" spans="1:20" ht="36">
      <c r="A17" s="6" t="s">
        <v>34</v>
      </c>
      <c r="B17" s="13">
        <v>733</v>
      </c>
      <c r="C17" s="30">
        <f>'Отчет по легенде'!D20</f>
        <v>86.9</v>
      </c>
      <c r="D17" s="16">
        <v>8</v>
      </c>
    </row>
    <row r="18" spans="1:20" ht="24">
      <c r="A18" s="6" t="s">
        <v>38</v>
      </c>
      <c r="B18" s="13">
        <v>767</v>
      </c>
      <c r="C18" s="30">
        <f>'Отчет по легенде'!D24</f>
        <v>86.7</v>
      </c>
      <c r="D18" s="16">
        <v>9</v>
      </c>
    </row>
    <row r="19" spans="1:20" ht="42" customHeight="1">
      <c r="A19" s="110" t="s">
        <v>96</v>
      </c>
      <c r="B19" s="111"/>
      <c r="C19" s="111"/>
      <c r="D19" s="112"/>
    </row>
    <row r="20" spans="1:20" ht="24">
      <c r="A20" s="6" t="s">
        <v>32</v>
      </c>
      <c r="B20" s="13">
        <v>702</v>
      </c>
      <c r="C20" s="30">
        <f>'Отчет по легенде'!D18</f>
        <v>79</v>
      </c>
      <c r="D20" s="16">
        <v>10</v>
      </c>
    </row>
    <row r="23" spans="1:20">
      <c r="S23" s="61"/>
      <c r="T23" s="61"/>
    </row>
    <row r="24" spans="1:20" ht="15" customHeight="1">
      <c r="S24" s="63"/>
      <c r="T24" s="63"/>
    </row>
  </sheetData>
  <sortState ref="A26:C35">
    <sortCondition descending="1" ref="C26:C35"/>
  </sortState>
  <mergeCells count="10">
    <mergeCell ref="B3:D3"/>
    <mergeCell ref="A19:D19"/>
    <mergeCell ref="A6:B6"/>
    <mergeCell ref="C6:C7"/>
    <mergeCell ref="D6:D7"/>
    <mergeCell ref="B1:D1"/>
    <mergeCell ref="B2:D2"/>
    <mergeCell ref="A4:D4"/>
    <mergeCell ref="A8:D8"/>
    <mergeCell ref="A15:D15"/>
  </mergeCells>
  <pageMargins left="0.70866141732283472" right="0.70866141732283472" top="0.74803149606299213" bottom="0.74803149606299213" header="0.31496062992125984" footer="0.31496062992125984"/>
  <pageSetup paperSize="9" scale="77" firstPageNumber="8" orientation="portrait" useFirstPageNumber="1" verticalDpi="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8"/>
  <sheetViews>
    <sheetView workbookViewId="0">
      <selection activeCell="Q20" sqref="Q20"/>
    </sheetView>
  </sheetViews>
  <sheetFormatPr defaultRowHeight="15"/>
  <cols>
    <col min="1" max="12" width="9.140625" style="11"/>
    <col min="13" max="16384" width="9.140625" style="10"/>
  </cols>
  <sheetData>
    <row r="1" spans="3:23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3:23">
      <c r="C2" s="115"/>
      <c r="D2" s="115"/>
      <c r="E2" s="115"/>
      <c r="F2" s="115" t="s">
        <v>99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3:23">
      <c r="C3" s="115"/>
      <c r="D3" s="115"/>
      <c r="E3" s="115"/>
      <c r="F3" s="115" t="s">
        <v>100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3:23">
      <c r="C4" s="115"/>
      <c r="D4" s="115"/>
      <c r="E4" s="115"/>
      <c r="F4" s="115" t="s">
        <v>101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3:23">
      <c r="C5" s="115"/>
      <c r="D5" s="115"/>
      <c r="E5" s="115"/>
      <c r="F5" s="115" t="s">
        <v>53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3:23">
      <c r="C6" s="115"/>
      <c r="D6" s="115"/>
      <c r="E6" s="115"/>
      <c r="F6" s="115" t="s">
        <v>54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"/>
      <c r="R6" s="11"/>
      <c r="S6" s="11"/>
      <c r="T6" s="11"/>
      <c r="U6" s="11"/>
      <c r="V6" s="11"/>
      <c r="W6" s="11"/>
    </row>
    <row r="7" spans="3:23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"/>
      <c r="R7" s="11"/>
      <c r="S7" s="11"/>
      <c r="T7" s="11"/>
      <c r="U7" s="11"/>
      <c r="V7" s="11"/>
      <c r="W7" s="11"/>
    </row>
    <row r="8" spans="3:23">
      <c r="C8" s="115"/>
      <c r="D8" s="115"/>
      <c r="E8" s="116">
        <v>750</v>
      </c>
      <c r="F8" s="117">
        <f>'Отчет по легенде'!D23</f>
        <v>99.8</v>
      </c>
      <c r="G8" s="118">
        <f>'Отчет по легенде'!$D$27</f>
        <v>91.200000000000017</v>
      </c>
      <c r="H8" s="118">
        <v>80</v>
      </c>
      <c r="I8" s="115">
        <v>1</v>
      </c>
      <c r="J8" s="115"/>
      <c r="K8" s="115"/>
      <c r="L8" s="115"/>
      <c r="M8" s="115"/>
      <c r="N8" s="115"/>
      <c r="O8" s="115"/>
      <c r="P8" s="115"/>
    </row>
    <row r="9" spans="3:23">
      <c r="C9" s="115"/>
      <c r="D9" s="115"/>
      <c r="E9" s="116">
        <v>720</v>
      </c>
      <c r="F9" s="117">
        <f>'Отчет по легенде'!D19</f>
        <v>97.7</v>
      </c>
      <c r="G9" s="118">
        <f>'Отчет по легенде'!$D$27</f>
        <v>91.200000000000017</v>
      </c>
      <c r="H9" s="118">
        <v>80</v>
      </c>
      <c r="I9" s="115">
        <v>2</v>
      </c>
      <c r="J9" s="115"/>
      <c r="K9" s="115"/>
      <c r="L9" s="115"/>
      <c r="M9" s="115"/>
      <c r="N9" s="115"/>
      <c r="O9" s="115"/>
      <c r="P9" s="115"/>
    </row>
    <row r="10" spans="3:23">
      <c r="C10" s="115"/>
      <c r="D10" s="115"/>
      <c r="E10" s="116">
        <v>701</v>
      </c>
      <c r="F10" s="117">
        <f>'Отчет по легенде'!D17</f>
        <v>97.5</v>
      </c>
      <c r="G10" s="118">
        <f>'Отчет по легенде'!$D$27</f>
        <v>91.200000000000017</v>
      </c>
      <c r="H10" s="118">
        <v>80</v>
      </c>
      <c r="I10" s="115">
        <v>3</v>
      </c>
      <c r="J10" s="115"/>
      <c r="K10" s="115"/>
      <c r="L10" s="115"/>
      <c r="M10" s="115"/>
      <c r="N10" s="115"/>
      <c r="O10" s="115"/>
      <c r="P10" s="115"/>
    </row>
    <row r="11" spans="3:23">
      <c r="C11" s="115"/>
      <c r="D11" s="115"/>
      <c r="E11" s="116">
        <v>734</v>
      </c>
      <c r="F11" s="117">
        <f>'Отчет по легенде'!D21</f>
        <v>94.3</v>
      </c>
      <c r="G11" s="118">
        <f>'Отчет по легенде'!$D$27</f>
        <v>91.200000000000017</v>
      </c>
      <c r="H11" s="118">
        <v>80</v>
      </c>
      <c r="I11" s="115">
        <v>4</v>
      </c>
      <c r="J11" s="115"/>
      <c r="K11" s="115"/>
      <c r="L11" s="115"/>
      <c r="M11" s="115"/>
      <c r="N11" s="115"/>
      <c r="O11" s="115"/>
      <c r="P11" s="115"/>
    </row>
    <row r="12" spans="3:23">
      <c r="C12" s="115"/>
      <c r="D12" s="115"/>
      <c r="E12" s="116">
        <v>792</v>
      </c>
      <c r="F12" s="117">
        <f>'Отчет по легенде'!D26</f>
        <v>93.1</v>
      </c>
      <c r="G12" s="118">
        <f>'Отчет по легенде'!$D$27</f>
        <v>91.200000000000017</v>
      </c>
      <c r="H12" s="118">
        <v>80</v>
      </c>
      <c r="I12" s="115">
        <v>5</v>
      </c>
      <c r="J12" s="115"/>
      <c r="K12" s="115"/>
      <c r="L12" s="115"/>
      <c r="M12" s="115"/>
      <c r="N12" s="115"/>
      <c r="O12" s="115"/>
      <c r="P12" s="115"/>
    </row>
    <row r="13" spans="3:23">
      <c r="C13" s="115"/>
      <c r="D13" s="115"/>
      <c r="E13" s="116">
        <v>770</v>
      </c>
      <c r="F13" s="117">
        <f>'Отчет по легенде'!D25</f>
        <v>90</v>
      </c>
      <c r="G13" s="118">
        <f>'Отчет по легенде'!$D$27</f>
        <v>91.200000000000017</v>
      </c>
      <c r="H13" s="118">
        <v>80</v>
      </c>
      <c r="I13" s="115">
        <v>6</v>
      </c>
      <c r="J13" s="115"/>
      <c r="K13" s="115"/>
      <c r="L13" s="115"/>
      <c r="M13" s="115"/>
      <c r="N13" s="115"/>
      <c r="O13" s="115"/>
      <c r="P13" s="115"/>
    </row>
    <row r="14" spans="3:23">
      <c r="C14" s="115"/>
      <c r="D14" s="115"/>
      <c r="E14" s="116">
        <v>735</v>
      </c>
      <c r="F14" s="117">
        <f>'Отчет по легенде'!D22</f>
        <v>87</v>
      </c>
      <c r="G14" s="118">
        <f>'Отчет по легенде'!$D$27</f>
        <v>91.200000000000017</v>
      </c>
      <c r="H14" s="118">
        <v>80</v>
      </c>
      <c r="I14" s="115">
        <v>7</v>
      </c>
      <c r="J14" s="115"/>
      <c r="K14" s="115"/>
      <c r="L14" s="115"/>
      <c r="M14" s="115"/>
      <c r="N14" s="115"/>
      <c r="O14" s="115"/>
      <c r="P14" s="115"/>
    </row>
    <row r="15" spans="3:23">
      <c r="C15" s="115"/>
      <c r="D15" s="115"/>
      <c r="E15" s="116">
        <v>733</v>
      </c>
      <c r="F15" s="117">
        <f>'Отчет по легенде'!D20</f>
        <v>86.9</v>
      </c>
      <c r="G15" s="118">
        <f>'Отчет по легенде'!$D$27</f>
        <v>91.200000000000017</v>
      </c>
      <c r="H15" s="118">
        <v>80</v>
      </c>
      <c r="I15" s="115">
        <v>8</v>
      </c>
      <c r="J15" s="115"/>
      <c r="K15" s="115"/>
      <c r="L15" s="115"/>
      <c r="M15" s="115"/>
      <c r="N15" s="115"/>
      <c r="O15" s="115"/>
      <c r="P15" s="115"/>
    </row>
    <row r="16" spans="3:23">
      <c r="C16" s="115"/>
      <c r="D16" s="115"/>
      <c r="E16" s="116">
        <v>767</v>
      </c>
      <c r="F16" s="117">
        <f>'Отчет по легенде'!D24</f>
        <v>86.7</v>
      </c>
      <c r="G16" s="118">
        <f>'Отчет по легенде'!$D$27</f>
        <v>91.200000000000017</v>
      </c>
      <c r="H16" s="118">
        <v>80</v>
      </c>
      <c r="I16" s="115">
        <v>9</v>
      </c>
      <c r="J16" s="115"/>
      <c r="K16" s="115"/>
      <c r="L16" s="115"/>
      <c r="M16" s="115"/>
      <c r="N16" s="115"/>
      <c r="O16" s="115"/>
      <c r="P16" s="115"/>
    </row>
    <row r="17" spans="3:23">
      <c r="C17" s="115"/>
      <c r="D17" s="115"/>
      <c r="E17" s="116">
        <v>702</v>
      </c>
      <c r="F17" s="117">
        <f>'Отчет по легенде'!D18</f>
        <v>79</v>
      </c>
      <c r="G17" s="118">
        <f>'Отчет по легенде'!$D$27</f>
        <v>91.200000000000017</v>
      </c>
      <c r="H17" s="118">
        <v>80</v>
      </c>
      <c r="I17" s="115">
        <v>10</v>
      </c>
      <c r="J17" s="115"/>
      <c r="K17" s="115"/>
      <c r="L17" s="115"/>
      <c r="M17" s="115"/>
      <c r="N17" s="115"/>
      <c r="O17" s="115"/>
      <c r="P17" s="115"/>
    </row>
    <row r="18" spans="3:23"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3:23"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3:23"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3:23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3:23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3:23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3:23"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3:23">
      <c r="D25" s="10"/>
      <c r="E25" s="10"/>
      <c r="F25" s="10"/>
    </row>
    <row r="26" spans="3:23">
      <c r="D26" s="10"/>
      <c r="E26" s="10"/>
      <c r="F26" s="10"/>
    </row>
    <row r="27" spans="3:23">
      <c r="D27" s="10"/>
      <c r="E27" s="10"/>
      <c r="F27" s="10"/>
    </row>
    <row r="28" spans="3:23">
      <c r="D28" s="10"/>
      <c r="E28" s="10"/>
      <c r="F28" s="10"/>
      <c r="R28" s="11"/>
      <c r="S28" s="11"/>
      <c r="T28" s="11"/>
      <c r="U28" s="11"/>
      <c r="V28" s="11"/>
      <c r="W28" s="11"/>
    </row>
    <row r="29" spans="3:23">
      <c r="R29" s="11"/>
      <c r="S29" s="11"/>
      <c r="T29" s="11"/>
      <c r="U29" s="11"/>
      <c r="V29" s="11"/>
      <c r="W29" s="11"/>
    </row>
    <row r="30" spans="3:23">
      <c r="R30" s="11"/>
      <c r="S30" s="11"/>
      <c r="T30" s="11"/>
      <c r="U30" s="11"/>
      <c r="V30" s="11"/>
      <c r="W30" s="11"/>
    </row>
    <row r="31" spans="3:23">
      <c r="Q31" s="11"/>
      <c r="R31" s="11"/>
      <c r="S31" s="11"/>
      <c r="T31" s="11"/>
      <c r="U31" s="11"/>
      <c r="V31" s="11"/>
      <c r="W31" s="11"/>
    </row>
    <row r="32" spans="3:23">
      <c r="Q32" s="11"/>
      <c r="R32" s="11"/>
      <c r="S32" s="11"/>
      <c r="T32" s="11"/>
      <c r="U32" s="11"/>
      <c r="V32" s="11"/>
      <c r="W32" s="11"/>
    </row>
    <row r="33" spans="17:23">
      <c r="Q33" s="11"/>
      <c r="R33" s="11"/>
      <c r="S33" s="11"/>
      <c r="T33" s="11"/>
      <c r="U33" s="11"/>
      <c r="V33" s="11"/>
      <c r="W33" s="11"/>
    </row>
    <row r="34" spans="17:23">
      <c r="Q34" s="11"/>
      <c r="R34" s="11"/>
      <c r="S34" s="11"/>
      <c r="T34" s="11"/>
      <c r="U34" s="11"/>
      <c r="V34" s="11"/>
      <c r="W34" s="11"/>
    </row>
    <row r="35" spans="17:23">
      <c r="Q35" s="11"/>
      <c r="R35" s="11"/>
      <c r="S35" s="11"/>
      <c r="T35" s="11"/>
      <c r="U35" s="11"/>
      <c r="V35" s="11"/>
      <c r="W35" s="11"/>
    </row>
    <row r="36" spans="17:23">
      <c r="Q36" s="11"/>
      <c r="R36" s="11"/>
      <c r="S36" s="11"/>
      <c r="T36" s="11"/>
      <c r="U36" s="11"/>
      <c r="V36" s="11"/>
      <c r="W36" s="11"/>
    </row>
    <row r="37" spans="17:23">
      <c r="Q37" s="11"/>
      <c r="R37" s="11"/>
      <c r="S37" s="11"/>
      <c r="T37" s="11"/>
      <c r="U37" s="11"/>
      <c r="V37" s="11"/>
      <c r="W37" s="11"/>
    </row>
    <row r="38" spans="17:23">
      <c r="Q38" s="11"/>
      <c r="R38" s="11"/>
      <c r="S38" s="11"/>
      <c r="T38" s="11"/>
      <c r="U38" s="11"/>
      <c r="V38" s="11"/>
      <c r="W38" s="11"/>
    </row>
  </sheetData>
  <sortState ref="E8:I17">
    <sortCondition descending="1" ref="F8:F17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Отчет по легенде</vt:lpstr>
      <vt:lpstr>расходы</vt:lpstr>
      <vt:lpstr>суд.акты</vt:lpstr>
      <vt:lpstr>доходы</vt:lpstr>
      <vt:lpstr>учет и отчетность</vt:lpstr>
      <vt:lpstr>вн.фин.аудит</vt:lpstr>
      <vt:lpstr>активы</vt:lpstr>
      <vt:lpstr>рейтинг</vt:lpstr>
      <vt:lpstr>Диаграмма</vt:lpstr>
      <vt:lpstr>расходы!Заголовки_для_печати</vt:lpstr>
      <vt:lpstr>активы!Область_печати</vt:lpstr>
      <vt:lpstr>вн.фин.аудит!Область_печати</vt:lpstr>
      <vt:lpstr>доходы!Область_печати</vt:lpstr>
      <vt:lpstr>'Отчет по легенде'!Область_печати</vt:lpstr>
      <vt:lpstr>суд.акты!Область_печати</vt:lpstr>
      <vt:lpstr>'учет и отчетность'!Область_печати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finupr</cp:lastModifiedBy>
  <cp:lastPrinted>2022-06-21T08:47:49Z</cp:lastPrinted>
  <dcterms:created xsi:type="dcterms:W3CDTF">2019-03-04T14:54:14Z</dcterms:created>
  <dcterms:modified xsi:type="dcterms:W3CDTF">2022-06-21T08:51:17Z</dcterms:modified>
</cp:coreProperties>
</file>