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2448" windowWidth="14806" windowHeight="5668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<sst xmlns="http://schemas.openxmlformats.org/spreadsheetml/2006/main" count="58" uniqueCount="45">
  <si>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</si>
  <si>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</si>
  <si>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</si>
  <si>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</si>
  <si>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</si>
  <si>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</si>
  <si>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</si>
  <si>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</si>
  <si>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</si>
  <si>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</si>
  <si>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</si>
  <si>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</si>
  <si>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</si>
  <si>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</si>
  <si>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</si>
  <si>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</si>
  <si>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</si>
  <si>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</si>
  <si>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</si>
  <si>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</si>
  <si>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</si>
  <si>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</si>
  <si>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</si>
  <si>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</si>
  <si>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</si>
  <si>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</si>
  <si>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</si>
  <si>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</si>
  <si>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</si>
  <si>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</si>
  <si>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</si>
  <si>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</si>
  <si>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</si>
  <si>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</si>
  <si>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</si>
  <si>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</si>
  <si>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</si>
  <si>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</si>
  <si>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</si>
  <si>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</si>
  <si>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</si>
  <si>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</si>
  <si>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</si>
  <si>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</si>
  <si>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>от 15.10.2018   №   1468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</si>
</sst>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7.25">
      <c r="A1" s="2"/>
      <c r="B1" s="2"/>
      <c r="C1" s="2"/>
      <c r="D1" s="2"/>
      <c r="E1" s="2"/>
      <c r="F1" s="2"/>
      <c r="G1" s="65" t="s">
        <v>23</v>
      </c>
      <c r="H1" s="65"/>
      <c r="I1" s="65"/>
    </row>
    <row r="2" spans="1:9" ht="17.25">
      <c r="A2" s="2"/>
      <c r="B2" s="2"/>
      <c r="C2" s="2"/>
      <c r="D2" s="2"/>
      <c r="E2" s="2"/>
      <c r="F2" s="9"/>
      <c r="G2" s="65" t="s">
        <v>33</v>
      </c>
      <c r="H2" s="65"/>
      <c r="I2" s="65"/>
    </row>
    <row r="3" spans="1:9" ht="17.25">
      <c r="A3" s="2"/>
      <c r="B3" s="2"/>
      <c r="C3" s="2"/>
      <c r="D3" s="2"/>
      <c r="E3" s="2"/>
      <c r="F3" s="9"/>
      <c r="G3" s="65" t="s">
        <v>35</v>
      </c>
      <c r="H3" s="65"/>
      <c r="I3" s="65"/>
    </row>
    <row r="4" spans="1:9" ht="17.25">
      <c r="A4" s="2"/>
      <c r="B4" s="2"/>
      <c r="C4" s="2"/>
      <c r="D4" s="2"/>
      <c r="E4" s="2"/>
      <c r="G4" s="69" t="s">
        <v>44</v>
      </c>
      <c r="H4" s="69"/>
      <c r="I4" s="69"/>
    </row>
    <row r="5" spans="1:9" ht="17.25">
      <c r="A5" s="2"/>
      <c r="B5" s="2"/>
      <c r="C5" s="2"/>
      <c r="D5" s="2"/>
      <c r="E5" s="2"/>
      <c r="G5" s="35"/>
      <c r="H5" s="35"/>
      <c r="I5" s="35"/>
    </row>
    <row r="6" spans="1:9" ht="23.25">
      <c r="A6" s="59" t="s">
        <v>0</v>
      </c>
      <c r="B6" s="59"/>
      <c r="C6" s="59"/>
      <c r="D6" s="59"/>
      <c r="E6" s="59"/>
      <c r="F6" s="59"/>
      <c r="G6" s="59"/>
      <c r="H6" s="59"/>
      <c r="I6" s="59"/>
    </row>
    <row r="7" spans="1:9" ht="23.25">
      <c r="A7" s="17"/>
      <c r="B7" s="17"/>
      <c r="C7" s="17"/>
      <c r="D7" s="17"/>
      <c r="E7" s="17"/>
      <c r="F7" s="17"/>
      <c r="G7" s="17"/>
      <c r="H7" s="17"/>
      <c r="I7" s="17"/>
    </row>
    <row r="8" spans="1:10" ht="15">
      <c r="A8" s="73" t="s">
        <v>1</v>
      </c>
      <c r="B8" s="61" t="s">
        <v>36</v>
      </c>
      <c r="C8" s="61" t="s">
        <v>2</v>
      </c>
      <c r="D8" s="61" t="s">
        <v>3</v>
      </c>
      <c r="E8" s="68" t="s">
        <v>4</v>
      </c>
      <c r="F8" s="68"/>
      <c r="G8" s="68"/>
      <c r="H8" s="60" t="s">
        <v>5</v>
      </c>
      <c r="I8" s="60" t="s">
        <v>6</v>
      </c>
      <c r="J8" s="20"/>
    </row>
    <row r="9" spans="1:10" ht="30" customHeight="1">
      <c r="A9" s="73"/>
      <c r="B9" s="61"/>
      <c r="C9" s="61"/>
      <c r="D9" s="61"/>
      <c r="E9" s="66" t="s">
        <v>7</v>
      </c>
      <c r="F9" s="68" t="s">
        <v>8</v>
      </c>
      <c r="G9" s="68"/>
      <c r="H9" s="60"/>
      <c r="I9" s="60"/>
      <c r="J9" s="20"/>
    </row>
    <row r="10" spans="1:10" ht="42.75">
      <c r="A10" s="73"/>
      <c r="B10" s="61"/>
      <c r="C10" s="61"/>
      <c r="D10" s="61"/>
      <c r="E10" s="67"/>
      <c r="F10" s="18" t="s">
        <v>32</v>
      </c>
      <c r="G10" s="18" t="s">
        <v>9</v>
      </c>
      <c r="H10" s="60"/>
      <c r="I10" s="60"/>
      <c r="J10" s="20"/>
    </row>
    <row r="11" spans="1:10" ht="15">
      <c r="A11" s="1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20"/>
    </row>
    <row r="12" spans="1:10" ht="18.75" customHeight="1">
      <c r="A12" s="62" t="s">
        <v>30</v>
      </c>
      <c r="B12" s="77" t="s">
        <v>37</v>
      </c>
      <c r="C12" s="21">
        <v>2015</v>
      </c>
      <c r="D12" s="8">
        <f aca="true" t="shared" si="0" ref="D12:D17">F12+G12+H12+E12</f>
        <v>71050.64802000001</v>
      </c>
      <c r="E12" s="8">
        <f aca="true" t="shared" si="1" ref="E12:H17">E19+E27+E34+E41+E48+E55</f>
        <v>1182.96</v>
      </c>
      <c r="F12" s="8">
        <f t="shared" si="1"/>
        <v>33348.633</v>
      </c>
      <c r="G12" s="8">
        <f>G19+G27+G34+G41+G48+G55</f>
        <v>31474.05502</v>
      </c>
      <c r="H12" s="8">
        <f t="shared" si="1"/>
        <v>5045</v>
      </c>
      <c r="I12" s="56" t="s">
        <v>22</v>
      </c>
      <c r="J12" s="20"/>
    </row>
    <row r="13" spans="1:10" ht="19.5" customHeight="1">
      <c r="A13" s="63"/>
      <c r="B13" s="78"/>
      <c r="C13" s="21">
        <v>2016</v>
      </c>
      <c r="D13" s="8">
        <f>F13+G13+H13+E13</f>
        <v>17217.12672</v>
      </c>
      <c r="E13" s="8">
        <f t="shared" si="1"/>
        <v>0</v>
      </c>
      <c r="F13" s="8">
        <f>F20+F28+F35+F42+F49+F56</f>
        <v>7399.04</v>
      </c>
      <c r="G13" s="8">
        <f>G20+G28+G35+G42+G49+G56</f>
        <v>6622.98972</v>
      </c>
      <c r="H13" s="8">
        <f t="shared" si="1"/>
        <v>3195.097</v>
      </c>
      <c r="I13" s="57"/>
      <c r="J13" s="20"/>
    </row>
    <row r="14" spans="1:10" ht="18.75" customHeight="1">
      <c r="A14" s="63"/>
      <c r="B14" s="78"/>
      <c r="C14" s="21">
        <v>2017</v>
      </c>
      <c r="D14" s="8">
        <f>F14+G14+H14+E14</f>
        <v>21746.19653</v>
      </c>
      <c r="E14" s="8">
        <f t="shared" si="1"/>
        <v>0</v>
      </c>
      <c r="F14" s="8">
        <f>F21+F29+F36+F43+F50+F57</f>
        <v>11780.69</v>
      </c>
      <c r="G14" s="8">
        <f>G21+G29+G36+G43+G50+G57</f>
        <v>3700.0752300000004</v>
      </c>
      <c r="H14" s="8">
        <f t="shared" si="1"/>
        <v>6265.4313</v>
      </c>
      <c r="I14" s="57"/>
      <c r="J14" s="20"/>
    </row>
    <row r="15" spans="1:10" ht="15.75" customHeight="1">
      <c r="A15" s="63"/>
      <c r="B15" s="78"/>
      <c r="C15" s="21">
        <v>2018</v>
      </c>
      <c r="D15" s="8">
        <f t="shared" si="0"/>
        <v>21361.819</v>
      </c>
      <c r="E15" s="8">
        <f t="shared" si="1"/>
        <v>0</v>
      </c>
      <c r="F15" s="8">
        <f aca="true" t="shared" si="2" ref="F15:G17">F23+F30+F37+F44+F51+F58</f>
        <v>11507.2</v>
      </c>
      <c r="G15" s="8">
        <f t="shared" si="2"/>
        <v>8684.618999999999</v>
      </c>
      <c r="H15" s="8">
        <f t="shared" si="1"/>
        <v>1170</v>
      </c>
      <c r="I15" s="57"/>
      <c r="J15" s="20"/>
    </row>
    <row r="16" spans="1:10" ht="15.75" customHeight="1">
      <c r="A16" s="63"/>
      <c r="B16" s="78"/>
      <c r="C16" s="21">
        <v>2019</v>
      </c>
      <c r="D16" s="8">
        <f>F16+G16+H16+E16</f>
        <v>17750.703</v>
      </c>
      <c r="E16" s="8">
        <f>E23+E31+E38+E45+E52+E59</f>
        <v>593.838</v>
      </c>
      <c r="F16" s="8">
        <f t="shared" si="2"/>
        <v>14906.400000000001</v>
      </c>
      <c r="G16" s="8">
        <f t="shared" si="2"/>
        <v>210.465</v>
      </c>
      <c r="H16" s="8">
        <f t="shared" si="1"/>
        <v>2040</v>
      </c>
      <c r="I16" s="57"/>
      <c r="J16" s="20"/>
    </row>
    <row r="17" spans="1:10" ht="15.75" customHeight="1">
      <c r="A17" s="63"/>
      <c r="B17" s="79"/>
      <c r="C17" s="21">
        <v>2020</v>
      </c>
      <c r="D17" s="8">
        <f t="shared" si="0"/>
        <v>14034.303</v>
      </c>
      <c r="E17" s="8">
        <f t="shared" si="1"/>
        <v>593.838</v>
      </c>
      <c r="F17" s="8">
        <f t="shared" si="2"/>
        <v>11236.8</v>
      </c>
      <c r="G17" s="8">
        <f t="shared" si="2"/>
        <v>163.66500000000002</v>
      </c>
      <c r="H17" s="8">
        <f t="shared" si="1"/>
        <v>2040</v>
      </c>
      <c r="I17" s="58"/>
      <c r="J17" s="20"/>
    </row>
    <row r="18" spans="1:10" ht="17.25">
      <c r="A18" s="64"/>
      <c r="B18" s="16" t="s">
        <v>10</v>
      </c>
      <c r="C18" s="21" t="s">
        <v>11</v>
      </c>
      <c r="D18" s="8">
        <f>D12+D13+D14+D15+D16+D17</f>
        <v>163160.79627</v>
      </c>
      <c r="E18" s="8">
        <f>E12+E13+E14+E15+E16+E17</f>
        <v>2370.636</v>
      </c>
      <c r="F18" s="8">
        <f>F12+F13+F14+F15+F16+F17</f>
        <v>90178.76300000002</v>
      </c>
      <c r="G18" s="8">
        <f>G12+G13+G14+G15+G16+G17</f>
        <v>50855.868969999996</v>
      </c>
      <c r="H18" s="8">
        <f>H25+H33+H40+H47+H54+H61</f>
        <v>19755.528299999998</v>
      </c>
      <c r="I18" s="23"/>
      <c r="J18" s="20"/>
    </row>
    <row r="19" spans="1:10" ht="15.75" customHeight="1">
      <c r="A19" s="71" t="s">
        <v>24</v>
      </c>
      <c r="B19" s="80" t="s">
        <v>38</v>
      </c>
      <c r="C19" s="3">
        <v>2015</v>
      </c>
      <c r="D19" s="10">
        <f>E19+F19+G19+H19</f>
        <v>0</v>
      </c>
      <c r="E19" s="10"/>
      <c r="F19" s="10"/>
      <c r="G19" s="10">
        <v>0</v>
      </c>
      <c r="H19" s="24"/>
      <c r="I19" s="68" t="s">
        <v>22</v>
      </c>
      <c r="J19" s="20"/>
    </row>
    <row r="20" spans="1:10" ht="18" customHeight="1">
      <c r="A20" s="71"/>
      <c r="B20" s="80"/>
      <c r="C20" s="3">
        <v>2016</v>
      </c>
      <c r="D20" s="4">
        <f>F20+G20+H20+E20</f>
        <v>710.9200000000001</v>
      </c>
      <c r="E20" s="10"/>
      <c r="F20" s="10">
        <v>359.92</v>
      </c>
      <c r="G20" s="10">
        <v>351</v>
      </c>
      <c r="H20" s="24"/>
      <c r="I20" s="68"/>
      <c r="J20" s="20"/>
    </row>
    <row r="21" spans="1:10" ht="15">
      <c r="A21" s="71"/>
      <c r="B21" s="80"/>
      <c r="C21" s="76">
        <v>2017</v>
      </c>
      <c r="D21" s="70">
        <f>E21+F21+G21+H21</f>
        <v>348</v>
      </c>
      <c r="E21" s="70"/>
      <c r="F21" s="72">
        <v>140.206</v>
      </c>
      <c r="G21" s="72">
        <v>207.794</v>
      </c>
      <c r="H21" s="74"/>
      <c r="I21" s="68"/>
      <c r="J21" s="20"/>
    </row>
    <row r="22" spans="1:10" ht="15.75" customHeight="1">
      <c r="A22" s="71"/>
      <c r="B22" s="80"/>
      <c r="C22" s="76"/>
      <c r="D22" s="70"/>
      <c r="E22" s="70"/>
      <c r="F22" s="72"/>
      <c r="G22" s="72"/>
      <c r="H22" s="74"/>
      <c r="I22" s="68"/>
      <c r="J22" s="20"/>
    </row>
    <row r="23" spans="1:10" ht="17.25">
      <c r="A23" s="71"/>
      <c r="B23" s="80"/>
      <c r="C23" s="3">
        <v>2018</v>
      </c>
      <c r="D23" s="10">
        <f>E23+F23+G23+H23</f>
        <v>200</v>
      </c>
      <c r="E23" s="10"/>
      <c r="F23" s="10">
        <v>120</v>
      </c>
      <c r="G23" s="10">
        <v>80</v>
      </c>
      <c r="H23" s="25"/>
      <c r="I23" s="68"/>
      <c r="J23" s="20"/>
    </row>
    <row r="24" spans="1:10" ht="17.25">
      <c r="A24" s="71"/>
      <c r="B24" s="80"/>
      <c r="C24" s="3">
        <v>2019</v>
      </c>
      <c r="D24" s="10">
        <f>E24+F24+G24+H24</f>
        <v>150</v>
      </c>
      <c r="E24" s="10"/>
      <c r="F24" s="10">
        <v>150</v>
      </c>
      <c r="G24" s="10"/>
      <c r="H24" s="25"/>
      <c r="I24" s="68"/>
      <c r="J24" s="20"/>
    </row>
    <row r="25" spans="1:10" ht="16.5" customHeight="1">
      <c r="A25" s="71"/>
      <c r="B25" s="80"/>
      <c r="C25" s="3">
        <v>2020</v>
      </c>
      <c r="D25" s="10">
        <f>E25+F25+G25+H25</f>
        <v>150</v>
      </c>
      <c r="E25" s="26"/>
      <c r="F25" s="26">
        <v>150</v>
      </c>
      <c r="G25" s="26"/>
      <c r="H25" s="25"/>
      <c r="I25" s="68"/>
      <c r="J25" s="20"/>
    </row>
    <row r="26" spans="1:10" ht="29.25" customHeight="1">
      <c r="A26" s="71"/>
      <c r="B26" s="16" t="s">
        <v>12</v>
      </c>
      <c r="C26" s="3" t="s">
        <v>13</v>
      </c>
      <c r="D26" s="10">
        <f>E26+F26+G26+H26</f>
        <v>1558.92</v>
      </c>
      <c r="E26" s="10"/>
      <c r="F26" s="10">
        <f>SUM(F19:F25)</f>
        <v>920.126</v>
      </c>
      <c r="G26" s="10">
        <f>SUM(G19:G25)</f>
        <v>638.794</v>
      </c>
      <c r="H26" s="7"/>
      <c r="I26" s="68"/>
      <c r="J26" s="20"/>
    </row>
    <row r="27" spans="1:10" ht="22.5" customHeight="1">
      <c r="A27" s="48" t="s">
        <v>25</v>
      </c>
      <c r="B27" s="51" t="s">
        <v>39</v>
      </c>
      <c r="C27" s="3">
        <v>2015</v>
      </c>
      <c r="D27" s="27">
        <f aca="true" t="shared" si="3" ref="D27:D53">E27+F27+G27+H27</f>
        <v>28450.15</v>
      </c>
      <c r="E27" s="4"/>
      <c r="F27" s="4">
        <v>8075</v>
      </c>
      <c r="G27" s="27">
        <v>20375.15</v>
      </c>
      <c r="H27" s="6"/>
      <c r="I27" s="68" t="s">
        <v>31</v>
      </c>
      <c r="J27" s="20"/>
    </row>
    <row r="28" spans="1:12" ht="15" customHeight="1">
      <c r="A28" s="49"/>
      <c r="B28" s="52"/>
      <c r="C28" s="3">
        <v>2016</v>
      </c>
      <c r="D28" s="27">
        <f>E28+F28+G28+H28</f>
        <v>9911.35376</v>
      </c>
      <c r="E28" s="4"/>
      <c r="F28" s="10">
        <v>5285</v>
      </c>
      <c r="G28" s="28">
        <v>4626.35376</v>
      </c>
      <c r="H28" s="7"/>
      <c r="I28" s="68"/>
      <c r="J28" s="29"/>
      <c r="K28" s="14"/>
      <c r="L28" s="14"/>
    </row>
    <row r="29" spans="1:10" ht="15" customHeight="1">
      <c r="A29" s="49"/>
      <c r="B29" s="52"/>
      <c r="C29" s="3">
        <v>2017</v>
      </c>
      <c r="D29" s="27">
        <f t="shared" si="3"/>
        <v>10498.19653</v>
      </c>
      <c r="E29" s="42"/>
      <c r="F29" s="42">
        <v>9301</v>
      </c>
      <c r="G29" s="27">
        <v>1197.19653</v>
      </c>
      <c r="H29" s="7"/>
      <c r="I29" s="68"/>
      <c r="J29" s="20"/>
    </row>
    <row r="30" spans="1:11" ht="17.25">
      <c r="A30" s="49"/>
      <c r="B30" s="52"/>
      <c r="C30" s="3">
        <v>2018</v>
      </c>
      <c r="D30" s="42">
        <f t="shared" si="3"/>
        <v>15887.064999999999</v>
      </c>
      <c r="E30" s="42"/>
      <c r="F30" s="42">
        <v>10400</v>
      </c>
      <c r="G30" s="42">
        <v>5487.065</v>
      </c>
      <c r="H30" s="7"/>
      <c r="I30" s="68"/>
      <c r="J30" s="29" t="e">
        <f>G30-#REF!</f>
        <v>#REF!</v>
      </c>
      <c r="K30" s="14"/>
    </row>
    <row r="31" spans="1:10" ht="17.25">
      <c r="A31" s="49"/>
      <c r="B31" s="52"/>
      <c r="C31" s="3">
        <v>2019</v>
      </c>
      <c r="D31" s="10">
        <f t="shared" si="3"/>
        <v>10000</v>
      </c>
      <c r="E31" s="10"/>
      <c r="F31" s="47">
        <v>10000</v>
      </c>
      <c r="G31" s="10">
        <v>0</v>
      </c>
      <c r="H31" s="7"/>
      <c r="I31" s="68"/>
      <c r="J31" s="20"/>
    </row>
    <row r="32" spans="1:10" ht="17.25">
      <c r="A32" s="49"/>
      <c r="B32" s="53"/>
      <c r="C32" s="3">
        <v>2020</v>
      </c>
      <c r="D32" s="10">
        <f t="shared" si="3"/>
        <v>10000</v>
      </c>
      <c r="E32" s="10"/>
      <c r="F32" s="47">
        <v>10000</v>
      </c>
      <c r="G32" s="10">
        <v>0</v>
      </c>
      <c r="H32" s="7"/>
      <c r="I32" s="68"/>
      <c r="J32" s="20"/>
    </row>
    <row r="33" spans="1:10" ht="36.75" customHeight="1">
      <c r="A33" s="50"/>
      <c r="B33" s="16" t="s">
        <v>12</v>
      </c>
      <c r="C33" s="3" t="s">
        <v>13</v>
      </c>
      <c r="D33" s="8">
        <f>E33+F33+G33+H33</f>
        <v>84746.76529</v>
      </c>
      <c r="E33" s="4"/>
      <c r="F33" s="4">
        <f>SUM(F27:F32)</f>
        <v>53061</v>
      </c>
      <c r="G33" s="8">
        <f>SUM(G27:G32)</f>
        <v>31685.76529</v>
      </c>
      <c r="H33" s="7"/>
      <c r="I33" s="68"/>
      <c r="J33" s="20"/>
    </row>
    <row r="34" spans="1:10" ht="18.75" customHeight="1">
      <c r="A34" s="48" t="s">
        <v>26</v>
      </c>
      <c r="B34" s="54" t="s">
        <v>40</v>
      </c>
      <c r="C34" s="3">
        <v>2015</v>
      </c>
      <c r="D34" s="4">
        <f t="shared" si="3"/>
        <v>2520</v>
      </c>
      <c r="E34" s="36">
        <v>0</v>
      </c>
      <c r="F34" s="36">
        <v>837.9</v>
      </c>
      <c r="G34" s="36">
        <v>44.1</v>
      </c>
      <c r="H34" s="37">
        <v>1638</v>
      </c>
      <c r="I34" s="75" t="s">
        <v>31</v>
      </c>
      <c r="J34" s="20"/>
    </row>
    <row r="35" spans="1:10" ht="15" customHeight="1">
      <c r="A35" s="49"/>
      <c r="B35" s="54"/>
      <c r="C35" s="3">
        <v>2016</v>
      </c>
      <c r="D35" s="4">
        <f t="shared" si="3"/>
        <v>0</v>
      </c>
      <c r="E35" s="5"/>
      <c r="F35" s="4">
        <v>0</v>
      </c>
      <c r="G35" s="4">
        <v>0</v>
      </c>
      <c r="H35" s="4">
        <v>0</v>
      </c>
      <c r="I35" s="75"/>
      <c r="J35" s="20"/>
    </row>
    <row r="36" spans="1:10" ht="15" customHeight="1">
      <c r="A36" s="49"/>
      <c r="B36" s="54"/>
      <c r="C36" s="3">
        <v>2017</v>
      </c>
      <c r="D36" s="4">
        <f t="shared" si="3"/>
        <v>0</v>
      </c>
      <c r="E36" s="5"/>
      <c r="F36" s="4">
        <v>0</v>
      </c>
      <c r="G36" s="4">
        <v>0</v>
      </c>
      <c r="H36" s="4">
        <v>0</v>
      </c>
      <c r="I36" s="75"/>
      <c r="J36" s="20"/>
    </row>
    <row r="37" spans="1:10" ht="15" customHeight="1">
      <c r="A37" s="49"/>
      <c r="B37" s="54"/>
      <c r="C37" s="3">
        <v>2018</v>
      </c>
      <c r="D37" s="4">
        <f t="shared" si="3"/>
        <v>2209.2</v>
      </c>
      <c r="E37" s="5">
        <v>0</v>
      </c>
      <c r="F37" s="43">
        <v>987.2</v>
      </c>
      <c r="G37" s="43">
        <v>52</v>
      </c>
      <c r="H37" s="44">
        <v>1170</v>
      </c>
      <c r="I37" s="75"/>
      <c r="J37" s="20"/>
    </row>
    <row r="38" spans="1:10" ht="15" customHeight="1">
      <c r="A38" s="49"/>
      <c r="B38" s="54"/>
      <c r="C38" s="3">
        <v>2019</v>
      </c>
      <c r="D38" s="4">
        <f t="shared" si="3"/>
        <v>2736.2</v>
      </c>
      <c r="E38" s="5">
        <v>0</v>
      </c>
      <c r="F38" s="45">
        <v>1462.2</v>
      </c>
      <c r="G38" s="45">
        <v>104</v>
      </c>
      <c r="H38" s="44">
        <v>1170</v>
      </c>
      <c r="I38" s="75"/>
      <c r="J38" s="20"/>
    </row>
    <row r="39" spans="1:10" ht="15" customHeight="1">
      <c r="A39" s="49"/>
      <c r="B39" s="54"/>
      <c r="C39" s="3">
        <v>2020</v>
      </c>
      <c r="D39" s="4">
        <f t="shared" si="3"/>
        <v>2314</v>
      </c>
      <c r="E39" s="5"/>
      <c r="F39" s="43">
        <v>1086.8</v>
      </c>
      <c r="G39" s="43">
        <v>57.2</v>
      </c>
      <c r="H39" s="44">
        <v>1170</v>
      </c>
      <c r="I39" s="75"/>
      <c r="J39" s="20"/>
    </row>
    <row r="40" spans="1:10" ht="21" customHeight="1">
      <c r="A40" s="50"/>
      <c r="B40" s="16" t="s">
        <v>14</v>
      </c>
      <c r="C40" s="3" t="s">
        <v>13</v>
      </c>
      <c r="D40" s="4">
        <f t="shared" si="3"/>
        <v>9779.400000000001</v>
      </c>
      <c r="E40" s="4"/>
      <c r="F40" s="4">
        <f>SUM(F34:F39)</f>
        <v>4374.1</v>
      </c>
      <c r="G40" s="4">
        <f>SUM(G34:G39)</f>
        <v>257.3</v>
      </c>
      <c r="H40" s="4">
        <f>SUM(H34:H39)</f>
        <v>5148</v>
      </c>
      <c r="I40" s="16"/>
      <c r="J40" s="20"/>
    </row>
    <row r="41" spans="1:10" ht="23.25" customHeight="1">
      <c r="A41" s="48" t="s">
        <v>27</v>
      </c>
      <c r="B41" s="55" t="s">
        <v>41</v>
      </c>
      <c r="C41" s="3">
        <v>2015</v>
      </c>
      <c r="D41" s="4">
        <f t="shared" si="3"/>
        <v>1182.96</v>
      </c>
      <c r="E41" s="4">
        <v>1182.96</v>
      </c>
      <c r="F41" s="4"/>
      <c r="G41" s="4"/>
      <c r="H41" s="4">
        <v>0</v>
      </c>
      <c r="I41" s="56" t="s">
        <v>21</v>
      </c>
      <c r="J41" s="20"/>
    </row>
    <row r="42" spans="1:10" ht="15" customHeight="1">
      <c r="A42" s="49"/>
      <c r="B42" s="55"/>
      <c r="C42" s="3">
        <v>2016</v>
      </c>
      <c r="D42" s="4">
        <f t="shared" si="3"/>
        <v>0</v>
      </c>
      <c r="E42" s="4">
        <v>0</v>
      </c>
      <c r="F42" s="4"/>
      <c r="G42" s="4"/>
      <c r="H42" s="4">
        <v>0</v>
      </c>
      <c r="I42" s="57"/>
      <c r="J42" s="20"/>
    </row>
    <row r="43" spans="1:10" ht="15" customHeight="1">
      <c r="A43" s="49"/>
      <c r="B43" s="55"/>
      <c r="C43" s="3">
        <v>2017</v>
      </c>
      <c r="D43" s="4">
        <f t="shared" si="3"/>
        <v>0</v>
      </c>
      <c r="E43" s="4">
        <v>0</v>
      </c>
      <c r="F43" s="4"/>
      <c r="G43" s="4"/>
      <c r="H43" s="4">
        <v>0</v>
      </c>
      <c r="I43" s="57"/>
      <c r="J43" s="20"/>
    </row>
    <row r="44" spans="1:10" ht="15" customHeight="1">
      <c r="A44" s="49"/>
      <c r="B44" s="55"/>
      <c r="C44" s="3">
        <v>2018</v>
      </c>
      <c r="D44" s="4">
        <f t="shared" si="3"/>
        <v>0</v>
      </c>
      <c r="E44" s="4">
        <v>0</v>
      </c>
      <c r="F44" s="4"/>
      <c r="G44" s="4"/>
      <c r="H44" s="4">
        <v>0</v>
      </c>
      <c r="I44" s="57"/>
      <c r="J44" s="20"/>
    </row>
    <row r="45" spans="1:10" ht="15" customHeight="1">
      <c r="A45" s="49"/>
      <c r="B45" s="55"/>
      <c r="C45" s="3">
        <v>2019</v>
      </c>
      <c r="D45" s="40">
        <f t="shared" si="3"/>
        <v>1463.838</v>
      </c>
      <c r="E45" s="40">
        <v>593.838</v>
      </c>
      <c r="F45" s="4"/>
      <c r="G45" s="4"/>
      <c r="H45" s="4">
        <v>870</v>
      </c>
      <c r="I45" s="57"/>
      <c r="J45" s="20"/>
    </row>
    <row r="46" spans="1:10" ht="20.25" customHeight="1">
      <c r="A46" s="49"/>
      <c r="B46" s="55"/>
      <c r="C46" s="3">
        <v>2020</v>
      </c>
      <c r="D46" s="40">
        <f t="shared" si="3"/>
        <v>1463.838</v>
      </c>
      <c r="E46" s="40">
        <v>593.838</v>
      </c>
      <c r="F46" s="4"/>
      <c r="G46" s="4"/>
      <c r="H46" s="4">
        <v>870</v>
      </c>
      <c r="I46" s="57"/>
      <c r="J46" s="20"/>
    </row>
    <row r="47" spans="1:10" ht="20.25" customHeight="1">
      <c r="A47" s="50"/>
      <c r="B47" s="16" t="s">
        <v>12</v>
      </c>
      <c r="C47" s="3" t="s">
        <v>13</v>
      </c>
      <c r="D47" s="22">
        <f t="shared" si="3"/>
        <v>4110.636</v>
      </c>
      <c r="E47" s="22">
        <f>SUM(E41:E46)</f>
        <v>2370.636</v>
      </c>
      <c r="F47" s="4">
        <f>SUM(F41:F46)</f>
        <v>0</v>
      </c>
      <c r="G47" s="4">
        <f>SUM(G41:G46)</f>
        <v>0</v>
      </c>
      <c r="H47" s="4">
        <f>SUM(H41:H46)</f>
        <v>1740</v>
      </c>
      <c r="I47" s="58"/>
      <c r="J47" s="20"/>
    </row>
    <row r="48" spans="1:10" ht="15.75" customHeight="1">
      <c r="A48" s="48" t="s">
        <v>28</v>
      </c>
      <c r="B48" s="51" t="s">
        <v>42</v>
      </c>
      <c r="C48" s="3">
        <v>2015</v>
      </c>
      <c r="D48" s="8">
        <f t="shared" si="3"/>
        <v>32046.27762</v>
      </c>
      <c r="E48" s="5"/>
      <c r="F48" s="4">
        <v>22522</v>
      </c>
      <c r="G48" s="11">
        <v>9524.27762</v>
      </c>
      <c r="H48" s="6"/>
      <c r="I48" s="56" t="s">
        <v>21</v>
      </c>
      <c r="J48" s="20"/>
    </row>
    <row r="49" spans="1:10" ht="15" customHeight="1">
      <c r="A49" s="49"/>
      <c r="B49" s="52"/>
      <c r="C49" s="3">
        <v>2016</v>
      </c>
      <c r="D49" s="8">
        <f t="shared" si="3"/>
        <v>905.63596</v>
      </c>
      <c r="E49" s="13"/>
      <c r="F49" s="8">
        <v>0</v>
      </c>
      <c r="G49" s="27">
        <v>905.63596</v>
      </c>
      <c r="H49" s="7"/>
      <c r="I49" s="57"/>
      <c r="J49" s="20"/>
    </row>
    <row r="50" spans="1:10" ht="15" customHeight="1">
      <c r="A50" s="49"/>
      <c r="B50" s="52"/>
      <c r="C50" s="3">
        <v>2017</v>
      </c>
      <c r="D50" s="8">
        <f t="shared" si="3"/>
        <v>1220</v>
      </c>
      <c r="E50" s="5"/>
      <c r="F50" s="4">
        <v>0</v>
      </c>
      <c r="G50" s="10">
        <v>1220</v>
      </c>
      <c r="H50" s="7"/>
      <c r="I50" s="57"/>
      <c r="J50" s="20"/>
    </row>
    <row r="51" spans="1:10" ht="15" customHeight="1">
      <c r="A51" s="49"/>
      <c r="B51" s="52"/>
      <c r="C51" s="3">
        <v>2018</v>
      </c>
      <c r="D51" s="8">
        <f t="shared" si="3"/>
        <v>3065.554</v>
      </c>
      <c r="E51" s="5"/>
      <c r="F51" s="4"/>
      <c r="G51" s="46">
        <v>3065.554</v>
      </c>
      <c r="H51" s="7"/>
      <c r="I51" s="57"/>
      <c r="J51" s="20"/>
    </row>
    <row r="52" spans="1:10" ht="15" customHeight="1">
      <c r="A52" s="49"/>
      <c r="B52" s="52"/>
      <c r="C52" s="3">
        <v>2019</v>
      </c>
      <c r="D52" s="8">
        <f t="shared" si="3"/>
        <v>0</v>
      </c>
      <c r="E52" s="5"/>
      <c r="F52" s="4">
        <v>0</v>
      </c>
      <c r="G52" s="10">
        <v>0</v>
      </c>
      <c r="H52" s="7"/>
      <c r="I52" s="57"/>
      <c r="J52" s="20"/>
    </row>
    <row r="53" spans="1:10" ht="15" customHeight="1">
      <c r="A53" s="49"/>
      <c r="B53" s="53"/>
      <c r="C53" s="3">
        <v>2020</v>
      </c>
      <c r="D53" s="8">
        <f t="shared" si="3"/>
        <v>0</v>
      </c>
      <c r="E53" s="5"/>
      <c r="F53" s="4">
        <v>0</v>
      </c>
      <c r="G53" s="4">
        <v>0</v>
      </c>
      <c r="H53" s="7"/>
      <c r="I53" s="57"/>
      <c r="J53" s="20"/>
    </row>
    <row r="54" spans="1:10" ht="21.75" customHeight="1">
      <c r="A54" s="50"/>
      <c r="B54" s="16" t="s">
        <v>12</v>
      </c>
      <c r="C54" s="3" t="s">
        <v>13</v>
      </c>
      <c r="D54" s="8">
        <f>E54+F54+G54+H54</f>
        <v>37237.46758</v>
      </c>
      <c r="E54" s="8"/>
      <c r="F54" s="4">
        <f>SUM(F48:F53)</f>
        <v>22522</v>
      </c>
      <c r="G54" s="8">
        <f>SUM(G48:G53)</f>
        <v>14715.46758</v>
      </c>
      <c r="H54" s="7"/>
      <c r="I54" s="58"/>
      <c r="J54" s="20"/>
    </row>
    <row r="55" spans="1:10" ht="18.75" customHeight="1">
      <c r="A55" s="48" t="s">
        <v>29</v>
      </c>
      <c r="B55" s="55" t="s">
        <v>43</v>
      </c>
      <c r="C55" s="30" t="s">
        <v>15</v>
      </c>
      <c r="D55" s="31">
        <f aca="true" t="shared" si="4" ref="D55:D60">E55+F55+G55+H55</f>
        <v>6851.2604</v>
      </c>
      <c r="E55" s="32"/>
      <c r="F55" s="22">
        <v>1913.733</v>
      </c>
      <c r="G55" s="31">
        <v>1530.5274</v>
      </c>
      <c r="H55" s="39">
        <v>3407</v>
      </c>
      <c r="I55" s="56" t="s">
        <v>21</v>
      </c>
      <c r="J55" s="20"/>
    </row>
    <row r="56" spans="1:10" ht="21" customHeight="1">
      <c r="A56" s="49"/>
      <c r="B56" s="55"/>
      <c r="C56" s="30" t="s">
        <v>16</v>
      </c>
      <c r="D56" s="40">
        <f t="shared" si="4"/>
        <v>5689.217000000001</v>
      </c>
      <c r="E56" s="5"/>
      <c r="F56" s="4">
        <v>1754.12</v>
      </c>
      <c r="G56" s="4">
        <v>740</v>
      </c>
      <c r="H56" s="38">
        <v>3195.097</v>
      </c>
      <c r="I56" s="57"/>
      <c r="J56" s="20"/>
    </row>
    <row r="57" spans="1:10" ht="18" customHeight="1">
      <c r="A57" s="49"/>
      <c r="B57" s="55"/>
      <c r="C57" s="30" t="s">
        <v>17</v>
      </c>
      <c r="D57" s="31">
        <f t="shared" si="4"/>
        <v>9680</v>
      </c>
      <c r="E57" s="5"/>
      <c r="F57" s="22">
        <v>2339.484</v>
      </c>
      <c r="G57" s="31">
        <v>1075.0847</v>
      </c>
      <c r="H57" s="38">
        <v>6265.4313</v>
      </c>
      <c r="I57" s="57"/>
      <c r="J57" s="20"/>
    </row>
    <row r="58" spans="1:10" ht="19.5" customHeight="1">
      <c r="A58" s="49"/>
      <c r="B58" s="55"/>
      <c r="C58" s="30" t="s">
        <v>18</v>
      </c>
      <c r="D58" s="40">
        <f t="shared" si="4"/>
        <v>0</v>
      </c>
      <c r="E58" s="5"/>
      <c r="F58" s="4">
        <v>0</v>
      </c>
      <c r="G58" s="41">
        <v>0</v>
      </c>
      <c r="H58" s="10">
        <v>0</v>
      </c>
      <c r="I58" s="57"/>
      <c r="J58" s="20"/>
    </row>
    <row r="59" spans="1:10" ht="19.5" customHeight="1">
      <c r="A59" s="49"/>
      <c r="B59" s="55"/>
      <c r="C59" s="30" t="s">
        <v>19</v>
      </c>
      <c r="D59" s="40">
        <f t="shared" si="4"/>
        <v>3400.665</v>
      </c>
      <c r="E59" s="5"/>
      <c r="F59" s="4">
        <v>3294.2</v>
      </c>
      <c r="G59" s="40">
        <v>106.465</v>
      </c>
      <c r="H59" s="10">
        <v>0</v>
      </c>
      <c r="I59" s="57"/>
      <c r="J59" s="20"/>
    </row>
    <row r="60" spans="1:10" ht="20.25" customHeight="1">
      <c r="A60" s="49"/>
      <c r="B60" s="55"/>
      <c r="C60" s="30" t="s">
        <v>20</v>
      </c>
      <c r="D60" s="40">
        <f t="shared" si="4"/>
        <v>106.465</v>
      </c>
      <c r="E60" s="5"/>
      <c r="F60" s="4"/>
      <c r="G60" s="40">
        <v>106.465</v>
      </c>
      <c r="H60" s="10">
        <v>0</v>
      </c>
      <c r="I60" s="57"/>
      <c r="J60" s="20"/>
    </row>
    <row r="61" spans="1:10" ht="17.25">
      <c r="A61" s="50"/>
      <c r="B61" s="16" t="s">
        <v>12</v>
      </c>
      <c r="C61" s="3" t="s">
        <v>13</v>
      </c>
      <c r="D61" s="33">
        <f>E61+F61+G61+H61</f>
        <v>25727.6074</v>
      </c>
      <c r="E61" s="33"/>
      <c r="F61" s="34">
        <f>SUM(F55:F60)</f>
        <v>9301.537</v>
      </c>
      <c r="G61" s="34">
        <f>SUM(G55:G60)</f>
        <v>3558.5421000000006</v>
      </c>
      <c r="H61" s="42">
        <f>SUM(H55:H60)</f>
        <v>12867.5283</v>
      </c>
      <c r="I61" s="58"/>
      <c r="J61" s="20"/>
    </row>
    <row r="62" spans="2:9" ht="17.25">
      <c r="B62" s="9"/>
      <c r="D62" s="12"/>
      <c r="E62" s="12"/>
      <c r="F62" s="12"/>
      <c r="G62" s="12"/>
      <c r="H62" s="12"/>
      <c r="I62" s="15"/>
    </row>
    <row r="63" spans="2:8" ht="15">
      <c r="B63" s="9" t="s">
        <v>34</v>
      </c>
      <c r="D63" s="15"/>
      <c r="E63" s="15"/>
      <c r="F63" s="15"/>
      <c r="G63" s="15"/>
      <c r="H63" s="15"/>
    </row>
  </sheetData>
  <sheetProtection/>
  <mergeCells count="41">
    <mergeCell ref="H21:H22"/>
    <mergeCell ref="G21:G22"/>
    <mergeCell ref="I34:I39"/>
    <mergeCell ref="I19:I26"/>
    <mergeCell ref="C21:C22"/>
    <mergeCell ref="B12:B17"/>
    <mergeCell ref="B19:B25"/>
    <mergeCell ref="A19:A26"/>
    <mergeCell ref="E8:G8"/>
    <mergeCell ref="D21:D22"/>
    <mergeCell ref="F21:F22"/>
    <mergeCell ref="A8:A10"/>
    <mergeCell ref="C8:C10"/>
    <mergeCell ref="D8:D10"/>
    <mergeCell ref="G1:I1"/>
    <mergeCell ref="G2:I2"/>
    <mergeCell ref="I8:I10"/>
    <mergeCell ref="E9:E10"/>
    <mergeCell ref="F9:G9"/>
    <mergeCell ref="I55:I61"/>
    <mergeCell ref="I27:I33"/>
    <mergeCell ref="G4:I4"/>
    <mergeCell ref="E21:E22"/>
    <mergeCell ref="G3:I3"/>
    <mergeCell ref="A55:A61"/>
    <mergeCell ref="A48:A54"/>
    <mergeCell ref="A41:A47"/>
    <mergeCell ref="A34:A40"/>
    <mergeCell ref="A6:I6"/>
    <mergeCell ref="B55:B60"/>
    <mergeCell ref="I12:I17"/>
    <mergeCell ref="H8:H10"/>
    <mergeCell ref="B8:B10"/>
    <mergeCell ref="A12:A18"/>
    <mergeCell ref="A27:A33"/>
    <mergeCell ref="B27:B32"/>
    <mergeCell ref="B34:B39"/>
    <mergeCell ref="B41:B46"/>
    <mergeCell ref="B48:B53"/>
    <mergeCell ref="I48:I54"/>
    <mergeCell ref="I41:I4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2018-10-16T07:02:16Z</dcterms:modified>
  <cp:category/>
  <cp:version/>
  <cp:contentType/>
  <cp:contentStatus/>
</cp:coreProperties>
</file>