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5" i="1"/>
  <c r="D95"/>
  <c r="C107"/>
  <c r="C106" s="1"/>
  <c r="D23"/>
  <c r="D22" s="1"/>
  <c r="D6"/>
  <c r="D7"/>
  <c r="C8"/>
  <c r="D89"/>
  <c r="D88" s="1"/>
  <c r="C88"/>
  <c r="C89"/>
  <c r="D83"/>
  <c r="D82" s="1"/>
  <c r="D41"/>
  <c r="D40" s="1"/>
  <c r="D94"/>
  <c r="D47"/>
  <c r="C9"/>
  <c r="C47"/>
  <c r="C46" s="1"/>
  <c r="C23"/>
  <c r="C83"/>
  <c r="C82" s="1"/>
  <c r="D53"/>
  <c r="D52" s="1"/>
  <c r="C53"/>
  <c r="C52" s="1"/>
  <c r="C11"/>
  <c r="D11"/>
  <c r="D10" s="1"/>
  <c r="D35"/>
  <c r="D34" s="1"/>
  <c r="C35"/>
  <c r="C34" s="1"/>
  <c r="D106"/>
  <c r="D101"/>
  <c r="D100" s="1"/>
  <c r="C101"/>
  <c r="C100" s="1"/>
  <c r="D77"/>
  <c r="D76" s="1"/>
  <c r="C77"/>
  <c r="C76" s="1"/>
  <c r="D71"/>
  <c r="D70" s="1"/>
  <c r="C71"/>
  <c r="C70" s="1"/>
  <c r="D65"/>
  <c r="D64" s="1"/>
  <c r="C65"/>
  <c r="C64" s="1"/>
  <c r="D59"/>
  <c r="D58" s="1"/>
  <c r="C59"/>
  <c r="C58" s="1"/>
  <c r="D46"/>
  <c r="C41"/>
  <c r="C40" s="1"/>
  <c r="D29"/>
  <c r="C29"/>
  <c r="C28" s="1"/>
  <c r="D28"/>
  <c r="D8" l="1"/>
  <c r="D9"/>
  <c r="C10"/>
  <c r="C22"/>
  <c r="C7" l="1"/>
  <c r="C17" l="1"/>
  <c r="C16"/>
  <c r="C6"/>
  <c r="D17"/>
  <c r="D5" s="1"/>
  <c r="D4" s="1"/>
  <c r="D16"/>
  <c r="C5"/>
  <c r="C4" s="1"/>
  <c r="C94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<sst xmlns="http://schemas.openxmlformats.org/spreadsheetml/2006/main" count="132" uniqueCount="49">
  <si>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</si>
  <si>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</si>
  <si>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</si>
  <si>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</si>
  <si>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</si>
  <si>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</si>
  <si>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</si>
  <si>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</si>
  <si>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</si>
  <si>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</si>
  <si>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Муниципальная  программа «Создание благоприятных условий для развития молодого поколения ЗАТО г.Радужный на 2014-2016 годы», в том числе за счет:</t>
  </si>
  <si>
    <t>собственных доходов:</t>
  </si>
  <si>
    <t>1.2.</t>
  </si>
  <si>
    <t>1.3.</t>
  </si>
  <si>
    <t>Муниципальная  программа  "Развитие муниципальной службы и органов управления в ЗАТО г. Радужный Владимирской области на 2014-2016 годы", в том числе за счет:</t>
  </si>
  <si>
    <t>1.4.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</si>
  <si>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 2014-2016 годы», в том числе за счет:
</t>
  </si>
  <si>
    <t>1.5.</t>
  </si>
  <si>
    <t>Муниципальная программа «Информатизация ЗАТО г.Радужный Владимирской области на 2014-2016 годы», в том числе за счет:</t>
  </si>
  <si>
    <t>1.6.</t>
  </si>
  <si>
    <t>Муниципальная  программа  «Обеспечение общественного порядка и профилактики правонарушений в ЗАТО г.Радужный на 2014-2016 годы», в том числе за счет:</t>
  </si>
  <si>
    <t>субсидии</t>
  </si>
  <si>
    <t>1.7.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</si>
  <si>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годы» , в том числе за счет:</t>
  </si>
  <si>
    <t>1.8.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</si>
  <si>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на 2014-2016 г.г.», в том числе за счет:</t>
  </si>
  <si>
    <t>1.9.</t>
  </si>
  <si>
    <t xml:space="preserve">Муниципальная  программа  «Реформирование и модернизация жилищно-коммунального комплекса ЗАТО г.Радужный на 2014-2016г.г.», в том числе за счет: </t>
  </si>
  <si>
    <t>1.10.</t>
  </si>
  <si>
    <t>Муниципальная программа  «Охрана окружающей среды ЗАТО г.Радужный на 2014-2016 годы» , в том числе за счет:</t>
  </si>
  <si>
    <t>1.11.</t>
  </si>
  <si>
    <t>Муниципальная  программа  «Обеспечение населения  ЗАТО г.Радужный Владимирской области питьевой водой на 2014-2016 годы», в том числе за счет:</t>
  </si>
  <si>
    <t>-</t>
  </si>
  <si>
    <t>1.12.</t>
  </si>
  <si>
    <t>Муниципальная  программа  «Развитие пассажарских перевозок на территории ЗАТО г.Радужный на 2014-2016 годы», в том числе за счет:</t>
  </si>
  <si>
    <t>1.13.</t>
  </si>
  <si>
    <t>Муниципальная  программа  «Приведение в нормативное состояние улично-дорожной сети и объектов благоустройства  ЗАТО г.Радужный Владимирской области на 2014-2016 годы», в том числе за счет:</t>
  </si>
  <si>
    <t>1.14.</t>
  </si>
  <si>
    <t>Муниципальная  программа  «Доступная среда для людей с ограниченными возможностями ЗАТО г.Радужный на 2014-2016 годы», в том числе за счет:</t>
  </si>
  <si>
    <t>1.15.</t>
  </si>
  <si>
    <t>Муниципальная  программа «Развитие образования ЗАТО г.Радужный Владимирской области на 2014-2016 годы» , в том числе за счет:</t>
  </si>
  <si>
    <t>1.16.</t>
  </si>
  <si>
    <t xml:space="preserve">Муниципальная  программа «Культура и спорт ЗАТО г.Радужный  на 2014-2016 годы» </t>
  </si>
  <si>
    <t>1.17.</t>
  </si>
  <si>
    <t>Муниципальная программа "Содействие развитию малого и среднего предпринимательства в ЗАТО г.Радужный на 2014-2016 годы"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</si>
  <si>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</si>
  <si>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</si>
  <si>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</si>
  <si>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01.01.2016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</si>
</sst>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vertical="top"/>
    </xf>
    <xf numFmtId="4" fontId="3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 indent="1"/>
    </xf>
    <xf numFmtId="4" fontId="3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7" fontId="4" fillId="2" borderId="3" xfId="0" applyNumberFormat="1" applyFont="1" applyFill="1" applyBorder="1" applyAlignment="1">
      <alignment horizontal="left" vertical="justify"/>
    </xf>
    <xf numFmtId="17" fontId="4" fillId="2" borderId="5" xfId="0" applyNumberFormat="1" applyFont="1" applyFill="1" applyBorder="1" applyAlignment="1">
      <alignment horizontal="left" vertical="justify"/>
    </xf>
    <xf numFmtId="17" fontId="4" fillId="2" borderId="4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9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justify"/>
    </xf>
    <xf numFmtId="17" fontId="4" fillId="2" borderId="1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view="pageBreakPreview" topLeftCell="A94" zoomScale="75" zoomScaleNormal="75" zoomScaleSheetLayoutView="75" workbookViewId="0">
      <selection activeCell="B121" sqref="B121"/>
    </sheetView>
  </sheetViews>
  <sheetFormatPr defaultRowHeight="15"/>
  <cols>
    <col min="1" max="1" width="6.85546875" customWidth="1"/>
    <col min="2" max="2" width="99.42578125" customWidth="1"/>
    <col min="3" max="3" width="51.5703125" customWidth="1"/>
    <col min="4" max="4" width="43" customWidth="1"/>
  </cols>
  <sheetData>
    <row r="1" spans="1:4" ht="39" customHeight="1">
      <c r="A1" s="32" t="s">
        <v>48</v>
      </c>
      <c r="B1" s="33"/>
      <c r="C1" s="33"/>
      <c r="D1" s="33"/>
    </row>
    <row r="2" spans="1:4" ht="35.25" customHeight="1">
      <c r="A2" s="6" t="s">
        <v>0</v>
      </c>
      <c r="B2" s="7" t="s">
        <v>1</v>
      </c>
      <c r="C2" s="6" t="s">
        <v>45</v>
      </c>
      <c r="D2" s="6" t="s">
        <v>46</v>
      </c>
    </row>
    <row r="3" spans="1:4" ht="18.75">
      <c r="A3" s="1">
        <v>1</v>
      </c>
      <c r="B3" s="2">
        <v>2</v>
      </c>
      <c r="C3" s="3">
        <v>3</v>
      </c>
      <c r="D3" s="3">
        <v>4</v>
      </c>
    </row>
    <row r="4" spans="1:4" ht="18.75">
      <c r="A4" s="29" t="s">
        <v>2</v>
      </c>
      <c r="B4" s="8" t="s">
        <v>3</v>
      </c>
      <c r="C4" s="9">
        <f>C5+C9</f>
        <v>529271991.55000001</v>
      </c>
      <c r="D4" s="9">
        <f>D5+D9</f>
        <v>517413956.68000001</v>
      </c>
    </row>
    <row r="5" spans="1:4" ht="19.5" customHeight="1">
      <c r="A5" s="30"/>
      <c r="B5" s="8" t="s">
        <v>4</v>
      </c>
      <c r="C5" s="9">
        <f>C11+C17+C23+C29+C35+C41+C47+C53+C59+C65+C71+C77+C83+C89+C95++C101+C107</f>
        <v>414859331.55000001</v>
      </c>
      <c r="D5" s="9">
        <f>D11+D17+D23+D29+D35+D41+D47+D53+D59+D65+D71+D77+D83+D89+D95++D101+D107</f>
        <v>403001296.68000001</v>
      </c>
    </row>
    <row r="6" spans="1:4" ht="19.5" customHeight="1">
      <c r="A6" s="30"/>
      <c r="B6" s="10" t="s">
        <v>5</v>
      </c>
      <c r="C6" s="11">
        <f>C12+C18+C24+C30+C36+C42+C48+C54+C60+C66+C72+C78+C84+C90+C96+C102+C108</f>
        <v>46650653</v>
      </c>
      <c r="D6" s="11">
        <f>D12+D18+D24+D30+D36+D42+D48+D54+D60+D66+D72+D78+D84+D90+D96+D102+D108</f>
        <v>44889907.809999995</v>
      </c>
    </row>
    <row r="7" spans="1:4" ht="22.5" customHeight="1">
      <c r="A7" s="30"/>
      <c r="B7" s="10" t="s">
        <v>6</v>
      </c>
      <c r="C7" s="9">
        <f>C13+C19+C25+C31+C37+C43+C49+C55+C61+C67+C73+C79+C85+C91+C97+C103</f>
        <v>3506055</v>
      </c>
      <c r="D7" s="9">
        <f>D13+D19+D25+D31+D37+D43+D49+D55+D61+D67+D73+D79+D85+D91+D97+D103</f>
        <v>3506055</v>
      </c>
    </row>
    <row r="8" spans="1:4" ht="21" customHeight="1">
      <c r="A8" s="30"/>
      <c r="B8" s="10" t="s">
        <v>7</v>
      </c>
      <c r="C8" s="9">
        <f>C14+C20+C26+C32+C38+C44+C50+C56+C62+C68+C74+C80+C86+C92+C98+C104+C110</f>
        <v>364702623.55000001</v>
      </c>
      <c r="D8" s="21">
        <f>D14+D20+D26+D32+D38+D44+D50+D56+D62+D68+D74+D80+D86+D92+D98+D104+D110</f>
        <v>354605333.87</v>
      </c>
    </row>
    <row r="9" spans="1:4" ht="18.75" customHeight="1">
      <c r="A9" s="31"/>
      <c r="B9" s="10" t="s">
        <v>8</v>
      </c>
      <c r="C9" s="9">
        <f>C99+C21</f>
        <v>114412660</v>
      </c>
      <c r="D9" s="9">
        <f>D99+D21</f>
        <v>114412660</v>
      </c>
    </row>
    <row r="10" spans="1:4" ht="60" customHeight="1">
      <c r="A10" s="34" t="s">
        <v>9</v>
      </c>
      <c r="B10" s="10" t="s">
        <v>10</v>
      </c>
      <c r="C10" s="12">
        <f>C11</f>
        <v>1563581.19</v>
      </c>
      <c r="D10" s="9">
        <f>D11</f>
        <v>1563581.19</v>
      </c>
    </row>
    <row r="11" spans="1:4" ht="20.25" customHeight="1">
      <c r="A11" s="34"/>
      <c r="B11" s="13" t="s">
        <v>11</v>
      </c>
      <c r="C11" s="14">
        <f>SUM(C12:C14)</f>
        <v>1563581.19</v>
      </c>
      <c r="D11" s="20">
        <f>D14+D12+D13</f>
        <v>1563581.19</v>
      </c>
    </row>
    <row r="12" spans="1:4" s="4" customFormat="1" ht="18.75">
      <c r="A12" s="34"/>
      <c r="B12" s="13" t="s">
        <v>5</v>
      </c>
      <c r="C12" s="14">
        <v>1300</v>
      </c>
      <c r="D12" s="20">
        <v>1300</v>
      </c>
    </row>
    <row r="13" spans="1:4" ht="22.5" customHeight="1">
      <c r="A13" s="34"/>
      <c r="B13" s="13" t="s">
        <v>6</v>
      </c>
      <c r="C13" s="14">
        <v>10000</v>
      </c>
      <c r="D13" s="20">
        <v>10000</v>
      </c>
    </row>
    <row r="14" spans="1:4" ht="20.25" customHeight="1">
      <c r="A14" s="34"/>
      <c r="B14" s="13" t="s">
        <v>7</v>
      </c>
      <c r="C14" s="14">
        <v>1552281.19</v>
      </c>
      <c r="D14" s="20">
        <v>1552281.19</v>
      </c>
    </row>
    <row r="15" spans="1:4" ht="19.5" customHeight="1">
      <c r="A15" s="34"/>
      <c r="B15" s="13" t="s">
        <v>8</v>
      </c>
      <c r="C15" s="14"/>
      <c r="D15" s="20"/>
    </row>
    <row r="16" spans="1:4" ht="56.25" customHeight="1">
      <c r="A16" s="34" t="s">
        <v>12</v>
      </c>
      <c r="B16" s="10" t="s">
        <v>47</v>
      </c>
      <c r="C16" s="12">
        <f>C18+C20+C21</f>
        <v>66005648.019999996</v>
      </c>
      <c r="D16" s="12">
        <f>D18+D20+D21</f>
        <v>59730612.350000001</v>
      </c>
    </row>
    <row r="17" spans="1:4" ht="19.5" customHeight="1">
      <c r="A17" s="34"/>
      <c r="B17" s="13" t="s">
        <v>11</v>
      </c>
      <c r="C17" s="14">
        <f>C18+C20</f>
        <v>64822688.019999996</v>
      </c>
      <c r="D17" s="14">
        <f>D18+D20</f>
        <v>58547652.350000001</v>
      </c>
    </row>
    <row r="18" spans="1:4" s="4" customFormat="1" ht="18.75">
      <c r="A18" s="34"/>
      <c r="B18" s="13" t="s">
        <v>5</v>
      </c>
      <c r="C18" s="14">
        <v>33348633</v>
      </c>
      <c r="D18" s="22">
        <v>31999565</v>
      </c>
    </row>
    <row r="19" spans="1:4" ht="18.75" customHeight="1">
      <c r="A19" s="34"/>
      <c r="B19" s="13" t="s">
        <v>6</v>
      </c>
      <c r="C19" s="14"/>
      <c r="D19" s="20"/>
    </row>
    <row r="20" spans="1:4" ht="20.25" customHeight="1">
      <c r="A20" s="34"/>
      <c r="B20" s="13" t="s">
        <v>7</v>
      </c>
      <c r="C20" s="15">
        <v>31474055.02</v>
      </c>
      <c r="D20" s="15">
        <v>26548087.350000001</v>
      </c>
    </row>
    <row r="21" spans="1:4" ht="18.75" customHeight="1">
      <c r="A21" s="34"/>
      <c r="B21" s="13" t="s">
        <v>8</v>
      </c>
      <c r="C21" s="15">
        <v>1182960</v>
      </c>
      <c r="D21" s="15">
        <v>1182960</v>
      </c>
    </row>
    <row r="22" spans="1:4" ht="58.5" customHeight="1">
      <c r="A22" s="29" t="s">
        <v>13</v>
      </c>
      <c r="B22" s="10" t="s">
        <v>14</v>
      </c>
      <c r="C22" s="12">
        <f>C23</f>
        <v>42304525.630000003</v>
      </c>
      <c r="D22" s="9">
        <f>D23</f>
        <v>40343893.149999999</v>
      </c>
    </row>
    <row r="23" spans="1:4" ht="18.75">
      <c r="A23" s="30"/>
      <c r="B23" s="16" t="s">
        <v>11</v>
      </c>
      <c r="C23" s="14">
        <f>SUM(C24:C27)</f>
        <v>42304525.630000003</v>
      </c>
      <c r="D23" s="20">
        <f>D24+D26+D25</f>
        <v>40343893.149999999</v>
      </c>
    </row>
    <row r="24" spans="1:4" s="4" customFormat="1" ht="18.75">
      <c r="A24" s="30"/>
      <c r="B24" s="13" t="s">
        <v>5</v>
      </c>
      <c r="C24" s="14">
        <v>1855520</v>
      </c>
      <c r="D24" s="20">
        <v>1445833.16</v>
      </c>
    </row>
    <row r="25" spans="1:4" ht="21.75" customHeight="1">
      <c r="A25" s="30"/>
      <c r="B25" s="13" t="s">
        <v>6</v>
      </c>
      <c r="C25" s="14">
        <v>3206755</v>
      </c>
      <c r="D25" s="20">
        <v>3206755</v>
      </c>
    </row>
    <row r="26" spans="1:4" ht="21.75" customHeight="1">
      <c r="A26" s="30"/>
      <c r="B26" s="13" t="s">
        <v>7</v>
      </c>
      <c r="C26" s="14">
        <v>37242250.630000003</v>
      </c>
      <c r="D26" s="20">
        <v>35691304.990000002</v>
      </c>
    </row>
    <row r="27" spans="1:4" ht="18.75" customHeight="1">
      <c r="A27" s="31"/>
      <c r="B27" s="13" t="s">
        <v>8</v>
      </c>
      <c r="C27" s="14"/>
      <c r="D27" s="20"/>
    </row>
    <row r="28" spans="1:4" ht="81.75" customHeight="1">
      <c r="A28" s="29" t="s">
        <v>15</v>
      </c>
      <c r="B28" s="10" t="s">
        <v>16</v>
      </c>
      <c r="C28" s="17">
        <f>C29</f>
        <v>1260120.68</v>
      </c>
      <c r="D28" s="23">
        <f>D29</f>
        <v>1260120.68</v>
      </c>
    </row>
    <row r="29" spans="1:4" ht="18.75">
      <c r="A29" s="30"/>
      <c r="B29" s="16" t="s">
        <v>11</v>
      </c>
      <c r="C29" s="18">
        <f>C32</f>
        <v>1260120.68</v>
      </c>
      <c r="D29" s="24">
        <f>D32</f>
        <v>1260120.68</v>
      </c>
    </row>
    <row r="30" spans="1:4" s="4" customFormat="1" ht="18.75">
      <c r="A30" s="30"/>
      <c r="B30" s="13" t="s">
        <v>5</v>
      </c>
      <c r="C30" s="17"/>
      <c r="D30" s="23"/>
    </row>
    <row r="31" spans="1:4" ht="21.75" customHeight="1">
      <c r="A31" s="30"/>
      <c r="B31" s="13" t="s">
        <v>6</v>
      </c>
      <c r="C31" s="17"/>
      <c r="D31" s="23"/>
    </row>
    <row r="32" spans="1:4" ht="21" customHeight="1">
      <c r="A32" s="30"/>
      <c r="B32" s="13" t="s">
        <v>7</v>
      </c>
      <c r="C32" s="18">
        <v>1260120.68</v>
      </c>
      <c r="D32" s="24">
        <v>1260120.68</v>
      </c>
    </row>
    <row r="33" spans="1:4" ht="19.5" customHeight="1">
      <c r="A33" s="31"/>
      <c r="B33" s="13" t="s">
        <v>8</v>
      </c>
      <c r="C33" s="18"/>
      <c r="D33" s="24"/>
    </row>
    <row r="34" spans="1:4" ht="40.5" customHeight="1">
      <c r="A34" s="29" t="s">
        <v>17</v>
      </c>
      <c r="B34" s="10" t="s">
        <v>18</v>
      </c>
      <c r="C34" s="17">
        <f>C35</f>
        <v>1636595</v>
      </c>
      <c r="D34" s="23">
        <f>D35</f>
        <v>1635402.21</v>
      </c>
    </row>
    <row r="35" spans="1:4" ht="19.5" customHeight="1">
      <c r="A35" s="30"/>
      <c r="B35" s="13" t="s">
        <v>11</v>
      </c>
      <c r="C35" s="18">
        <f>C36+C38</f>
        <v>1636595</v>
      </c>
      <c r="D35" s="24">
        <f>D38+D36</f>
        <v>1635402.21</v>
      </c>
    </row>
    <row r="36" spans="1:4" s="4" customFormat="1" ht="18.75">
      <c r="A36" s="30"/>
      <c r="B36" s="13" t="s">
        <v>5</v>
      </c>
      <c r="C36" s="18"/>
      <c r="D36" s="24"/>
    </row>
    <row r="37" spans="1:4" ht="20.25" customHeight="1">
      <c r="A37" s="30"/>
      <c r="B37" s="13" t="s">
        <v>6</v>
      </c>
      <c r="C37" s="18"/>
      <c r="D37" s="24"/>
    </row>
    <row r="38" spans="1:4" ht="21" customHeight="1">
      <c r="A38" s="30"/>
      <c r="B38" s="13" t="s">
        <v>7</v>
      </c>
      <c r="C38" s="18">
        <v>1636595</v>
      </c>
      <c r="D38" s="24">
        <v>1635402.21</v>
      </c>
    </row>
    <row r="39" spans="1:4" ht="22.5" customHeight="1">
      <c r="A39" s="31"/>
      <c r="B39" s="13" t="s">
        <v>8</v>
      </c>
      <c r="C39" s="18"/>
      <c r="D39" s="24"/>
    </row>
    <row r="40" spans="1:4" ht="57" customHeight="1">
      <c r="A40" s="34" t="s">
        <v>19</v>
      </c>
      <c r="B40" s="10" t="s">
        <v>20</v>
      </c>
      <c r="C40" s="17">
        <f>C41</f>
        <v>776000</v>
      </c>
      <c r="D40" s="17">
        <f>D41</f>
        <v>711570</v>
      </c>
    </row>
    <row r="41" spans="1:4" ht="18" customHeight="1">
      <c r="A41" s="34"/>
      <c r="B41" s="13" t="s">
        <v>11</v>
      </c>
      <c r="C41" s="18">
        <f>C42+C44</f>
        <v>776000</v>
      </c>
      <c r="D41" s="24">
        <f>SUM(D42:D44)</f>
        <v>711570</v>
      </c>
    </row>
    <row r="42" spans="1:4" s="4" customFormat="1" ht="18.75">
      <c r="A42" s="34"/>
      <c r="B42" s="13" t="s">
        <v>21</v>
      </c>
      <c r="C42" s="18">
        <v>517000</v>
      </c>
      <c r="D42" s="24">
        <v>517000</v>
      </c>
    </row>
    <row r="43" spans="1:4" ht="20.25" customHeight="1">
      <c r="A43" s="34"/>
      <c r="B43" s="13" t="s">
        <v>6</v>
      </c>
      <c r="C43" s="18"/>
      <c r="D43" s="24">
        <v>0</v>
      </c>
    </row>
    <row r="44" spans="1:4" ht="20.25" customHeight="1">
      <c r="A44" s="34"/>
      <c r="B44" s="13" t="s">
        <v>7</v>
      </c>
      <c r="C44" s="18">
        <v>259000</v>
      </c>
      <c r="D44" s="24">
        <v>194570</v>
      </c>
    </row>
    <row r="45" spans="1:4" ht="19.5" customHeight="1">
      <c r="A45" s="34"/>
      <c r="B45" s="13" t="s">
        <v>8</v>
      </c>
      <c r="C45" s="18"/>
      <c r="D45" s="24">
        <v>0</v>
      </c>
    </row>
    <row r="46" spans="1:4" ht="98.25" customHeight="1">
      <c r="A46" s="34" t="s">
        <v>22</v>
      </c>
      <c r="B46" s="10" t="s">
        <v>23</v>
      </c>
      <c r="C46" s="17">
        <f>C47</f>
        <v>28845178.84</v>
      </c>
      <c r="D46" s="9">
        <f>D47</f>
        <v>27883235.82</v>
      </c>
    </row>
    <row r="47" spans="1:4" ht="21.75" customHeight="1">
      <c r="A47" s="34"/>
      <c r="B47" s="13" t="s">
        <v>11</v>
      </c>
      <c r="C47" s="18">
        <f>C48+C50</f>
        <v>28845178.84</v>
      </c>
      <c r="D47" s="20">
        <f>D50</f>
        <v>27883235.82</v>
      </c>
    </row>
    <row r="48" spans="1:4" s="4" customFormat="1" ht="18.75">
      <c r="A48" s="34"/>
      <c r="B48" s="13" t="s">
        <v>21</v>
      </c>
      <c r="C48" s="18"/>
      <c r="D48" s="20"/>
    </row>
    <row r="49" spans="1:4" ht="21.75" customHeight="1">
      <c r="A49" s="34"/>
      <c r="B49" s="13" t="s">
        <v>6</v>
      </c>
      <c r="C49" s="18"/>
      <c r="D49" s="20"/>
    </row>
    <row r="50" spans="1:4" ht="23.25" customHeight="1">
      <c r="A50" s="34"/>
      <c r="B50" s="13" t="s">
        <v>7</v>
      </c>
      <c r="C50" s="18">
        <v>28845178.84</v>
      </c>
      <c r="D50" s="20">
        <v>27883235.82</v>
      </c>
    </row>
    <row r="51" spans="1:4" ht="24.75" customHeight="1">
      <c r="A51" s="34"/>
      <c r="B51" s="13" t="s">
        <v>8</v>
      </c>
      <c r="C51" s="18"/>
      <c r="D51" s="20"/>
    </row>
    <row r="52" spans="1:4" ht="62.25" customHeight="1">
      <c r="A52" s="35" t="s">
        <v>24</v>
      </c>
      <c r="B52" s="10" t="s">
        <v>25</v>
      </c>
      <c r="C52" s="17">
        <f>C53</f>
        <v>8195924.0199999996</v>
      </c>
      <c r="D52" s="9">
        <f>D53</f>
        <v>8195922.75</v>
      </c>
    </row>
    <row r="53" spans="1:4" ht="18.75" customHeight="1">
      <c r="A53" s="35"/>
      <c r="B53" s="13" t="s">
        <v>11</v>
      </c>
      <c r="C53" s="18">
        <f>SUM(C54:C56)</f>
        <v>8195924.0199999996</v>
      </c>
      <c r="D53" s="20">
        <f>SUM(D54:D56)</f>
        <v>8195922.75</v>
      </c>
    </row>
    <row r="54" spans="1:4" s="4" customFormat="1" ht="18.75">
      <c r="A54" s="35"/>
      <c r="B54" s="13" t="s">
        <v>21</v>
      </c>
      <c r="C54" s="18"/>
      <c r="D54" s="20"/>
    </row>
    <row r="55" spans="1:4" ht="21.75" customHeight="1">
      <c r="A55" s="35"/>
      <c r="B55" s="13" t="s">
        <v>6</v>
      </c>
      <c r="C55" s="18"/>
      <c r="D55" s="20"/>
    </row>
    <row r="56" spans="1:4" ht="18" customHeight="1">
      <c r="A56" s="35"/>
      <c r="B56" s="13" t="s">
        <v>7</v>
      </c>
      <c r="C56" s="18">
        <v>8195924.0199999996</v>
      </c>
      <c r="D56" s="20">
        <v>8195922.75</v>
      </c>
    </row>
    <row r="57" spans="1:4" ht="16.5" customHeight="1">
      <c r="A57" s="35"/>
      <c r="B57" s="13" t="s">
        <v>8</v>
      </c>
      <c r="C57" s="18"/>
      <c r="D57" s="20"/>
    </row>
    <row r="58" spans="1:4" ht="58.5" customHeight="1">
      <c r="A58" s="26" t="s">
        <v>26</v>
      </c>
      <c r="B58" s="10" t="s">
        <v>27</v>
      </c>
      <c r="C58" s="17">
        <f>C59</f>
        <v>39994235.840000004</v>
      </c>
      <c r="D58" s="23">
        <f>D59</f>
        <v>39475058.939999998</v>
      </c>
    </row>
    <row r="59" spans="1:4" ht="18" customHeight="1">
      <c r="A59" s="27"/>
      <c r="B59" s="13" t="s">
        <v>11</v>
      </c>
      <c r="C59" s="18">
        <f>C61+C62</f>
        <v>39994235.840000004</v>
      </c>
      <c r="D59" s="24">
        <f>D61+D62</f>
        <v>39475058.939999998</v>
      </c>
    </row>
    <row r="60" spans="1:4" s="4" customFormat="1" ht="18.75">
      <c r="A60" s="27"/>
      <c r="B60" s="13" t="s">
        <v>21</v>
      </c>
      <c r="C60" s="18"/>
      <c r="D60" s="24"/>
    </row>
    <row r="61" spans="1:4" ht="18.75" customHeight="1">
      <c r="A61" s="27"/>
      <c r="B61" s="13" t="s">
        <v>6</v>
      </c>
      <c r="C61" s="18"/>
      <c r="D61" s="24"/>
    </row>
    <row r="62" spans="1:4" ht="19.5" customHeight="1">
      <c r="A62" s="27"/>
      <c r="B62" s="13" t="s">
        <v>7</v>
      </c>
      <c r="C62" s="18">
        <v>39994235.840000004</v>
      </c>
      <c r="D62" s="24">
        <v>39475058.939999998</v>
      </c>
    </row>
    <row r="63" spans="1:4" ht="18" customHeight="1">
      <c r="A63" s="28"/>
      <c r="B63" s="13" t="s">
        <v>8</v>
      </c>
      <c r="C63" s="18"/>
      <c r="D63" s="24"/>
    </row>
    <row r="64" spans="1:4" ht="36.75" customHeight="1">
      <c r="A64" s="26" t="s">
        <v>28</v>
      </c>
      <c r="B64" s="10" t="s">
        <v>29</v>
      </c>
      <c r="C64" s="17">
        <f>C65</f>
        <v>11252963.07</v>
      </c>
      <c r="D64" s="23">
        <f>D65</f>
        <v>11230788.619999999</v>
      </c>
    </row>
    <row r="65" spans="1:4" ht="18" customHeight="1">
      <c r="A65" s="27"/>
      <c r="B65" s="13" t="s">
        <v>11</v>
      </c>
      <c r="C65" s="18">
        <f>C68</f>
        <v>11252963.07</v>
      </c>
      <c r="D65" s="24">
        <f>D68</f>
        <v>11230788.619999999</v>
      </c>
    </row>
    <row r="66" spans="1:4" s="4" customFormat="1" ht="18.75">
      <c r="A66" s="27"/>
      <c r="B66" s="13" t="s">
        <v>21</v>
      </c>
      <c r="C66" s="17"/>
      <c r="D66" s="24"/>
    </row>
    <row r="67" spans="1:4" ht="18" customHeight="1">
      <c r="A67" s="27"/>
      <c r="B67" s="13" t="s">
        <v>6</v>
      </c>
      <c r="C67" s="17"/>
      <c r="D67" s="24"/>
    </row>
    <row r="68" spans="1:4" ht="21" customHeight="1">
      <c r="A68" s="27"/>
      <c r="B68" s="13" t="s">
        <v>7</v>
      </c>
      <c r="C68" s="18">
        <v>11252963.07</v>
      </c>
      <c r="D68" s="24">
        <v>11230788.619999999</v>
      </c>
    </row>
    <row r="69" spans="1:4" ht="18.75">
      <c r="A69" s="28"/>
      <c r="B69" s="16" t="s">
        <v>8</v>
      </c>
      <c r="C69" s="18"/>
      <c r="D69" s="24"/>
    </row>
    <row r="70" spans="1:4" ht="57" customHeight="1">
      <c r="A70" s="26" t="s">
        <v>30</v>
      </c>
      <c r="B70" s="10" t="s">
        <v>31</v>
      </c>
      <c r="C70" s="17">
        <f>C71</f>
        <v>4081456.25</v>
      </c>
      <c r="D70" s="23">
        <f>D71</f>
        <v>3786710.35</v>
      </c>
    </row>
    <row r="71" spans="1:4" ht="18" customHeight="1">
      <c r="A71" s="27"/>
      <c r="B71" s="13" t="s">
        <v>11</v>
      </c>
      <c r="C71" s="18">
        <f>C74</f>
        <v>4081456.25</v>
      </c>
      <c r="D71" s="24">
        <f>D74</f>
        <v>3786710.35</v>
      </c>
    </row>
    <row r="72" spans="1:4" s="4" customFormat="1" ht="18.75">
      <c r="A72" s="27"/>
      <c r="B72" s="13" t="s">
        <v>21</v>
      </c>
      <c r="C72" s="17"/>
      <c r="D72" s="24"/>
    </row>
    <row r="73" spans="1:4" ht="16.5" customHeight="1">
      <c r="A73" s="27"/>
      <c r="B73" s="13" t="s">
        <v>6</v>
      </c>
      <c r="C73" s="17"/>
      <c r="D73" s="24"/>
    </row>
    <row r="74" spans="1:4" ht="18" customHeight="1">
      <c r="A74" s="27"/>
      <c r="B74" s="13" t="s">
        <v>7</v>
      </c>
      <c r="C74" s="18">
        <v>4081456.25</v>
      </c>
      <c r="D74" s="24">
        <v>3786710.35</v>
      </c>
    </row>
    <row r="75" spans="1:4" ht="18" customHeight="1">
      <c r="A75" s="28"/>
      <c r="B75" s="13" t="s">
        <v>8</v>
      </c>
      <c r="C75" s="18"/>
      <c r="D75" s="25"/>
    </row>
    <row r="76" spans="1:4" ht="39" customHeight="1">
      <c r="A76" s="26" t="s">
        <v>33</v>
      </c>
      <c r="B76" s="13" t="s">
        <v>34</v>
      </c>
      <c r="C76" s="17">
        <f>C77</f>
        <v>6155576.5199999996</v>
      </c>
      <c r="D76" s="23">
        <f>D77</f>
        <v>6152380.5200000005</v>
      </c>
    </row>
    <row r="77" spans="1:4" ht="17.25" customHeight="1">
      <c r="A77" s="27"/>
      <c r="B77" s="13" t="s">
        <v>11</v>
      </c>
      <c r="C77" s="18">
        <f>C78+C80</f>
        <v>6155576.5199999996</v>
      </c>
      <c r="D77" s="24">
        <f>D78+D80</f>
        <v>6152380.5200000005</v>
      </c>
    </row>
    <row r="78" spans="1:4" s="4" customFormat="1" ht="18.75">
      <c r="A78" s="27"/>
      <c r="B78" s="13" t="s">
        <v>21</v>
      </c>
      <c r="C78" s="18">
        <v>54000</v>
      </c>
      <c r="D78" s="24">
        <v>52009.65</v>
      </c>
    </row>
    <row r="79" spans="1:4" ht="18" customHeight="1">
      <c r="A79" s="27"/>
      <c r="B79" s="13" t="s">
        <v>6</v>
      </c>
      <c r="C79" s="18"/>
      <c r="D79" s="24"/>
    </row>
    <row r="80" spans="1:4" ht="18.75" customHeight="1">
      <c r="A80" s="27"/>
      <c r="B80" s="13" t="s">
        <v>7</v>
      </c>
      <c r="C80" s="18">
        <v>6101576.5199999996</v>
      </c>
      <c r="D80" s="24">
        <v>6100370.8700000001</v>
      </c>
    </row>
    <row r="81" spans="1:4" ht="17.25" customHeight="1">
      <c r="A81" s="28"/>
      <c r="B81" s="13" t="s">
        <v>8</v>
      </c>
      <c r="C81" s="18"/>
      <c r="D81" s="24"/>
    </row>
    <row r="82" spans="1:4" ht="60.75" customHeight="1">
      <c r="A82" s="35" t="s">
        <v>35</v>
      </c>
      <c r="B82" s="10" t="s">
        <v>36</v>
      </c>
      <c r="C82" s="12">
        <f>C83</f>
        <v>41404337.18</v>
      </c>
      <c r="D82" s="12">
        <f>D83</f>
        <v>41009309.689999998</v>
      </c>
    </row>
    <row r="83" spans="1:4" ht="21" customHeight="1">
      <c r="A83" s="35"/>
      <c r="B83" s="13" t="s">
        <v>11</v>
      </c>
      <c r="C83" s="14">
        <f>SUM(C84:C87)</f>
        <v>41404337.18</v>
      </c>
      <c r="D83" s="14">
        <f>D84+D86</f>
        <v>41009309.689999998</v>
      </c>
    </row>
    <row r="84" spans="1:4" s="4" customFormat="1" ht="18.75">
      <c r="A84" s="35"/>
      <c r="B84" s="13" t="s">
        <v>21</v>
      </c>
      <c r="C84" s="14">
        <v>314000</v>
      </c>
      <c r="D84" s="14">
        <v>314000</v>
      </c>
    </row>
    <row r="85" spans="1:4" ht="18" customHeight="1">
      <c r="A85" s="35"/>
      <c r="B85" s="13" t="s">
        <v>6</v>
      </c>
      <c r="C85" s="12"/>
      <c r="D85" s="12"/>
    </row>
    <row r="86" spans="1:4" ht="18" customHeight="1">
      <c r="A86" s="35"/>
      <c r="B86" s="13" t="s">
        <v>7</v>
      </c>
      <c r="C86" s="14">
        <v>41090337.18</v>
      </c>
      <c r="D86" s="14">
        <v>40695309.689999998</v>
      </c>
    </row>
    <row r="87" spans="1:4" ht="19.5" customHeight="1">
      <c r="A87" s="35"/>
      <c r="B87" s="13" t="s">
        <v>8</v>
      </c>
      <c r="C87" s="14"/>
      <c r="D87" s="20"/>
    </row>
    <row r="88" spans="1:4" ht="41.25" customHeight="1">
      <c r="A88" s="26" t="s">
        <v>37</v>
      </c>
      <c r="B88" s="10" t="s">
        <v>38</v>
      </c>
      <c r="C88" s="12">
        <f>C89</f>
        <v>2071300</v>
      </c>
      <c r="D88" s="12">
        <f>D89</f>
        <v>2034138.6</v>
      </c>
    </row>
    <row r="89" spans="1:4" ht="18" customHeight="1">
      <c r="A89" s="27"/>
      <c r="B89" s="13" t="s">
        <v>11</v>
      </c>
      <c r="C89" s="14">
        <f>C90+C92</f>
        <v>2071300</v>
      </c>
      <c r="D89" s="14">
        <f>D90+D92</f>
        <v>2034138.6</v>
      </c>
    </row>
    <row r="90" spans="1:4" s="4" customFormat="1" ht="18.75">
      <c r="A90" s="27"/>
      <c r="B90" s="13" t="s">
        <v>21</v>
      </c>
      <c r="C90" s="14">
        <v>1089300</v>
      </c>
      <c r="D90" s="20">
        <v>1089300</v>
      </c>
    </row>
    <row r="91" spans="1:4" ht="17.25" customHeight="1">
      <c r="A91" s="27"/>
      <c r="B91" s="13" t="s">
        <v>6</v>
      </c>
      <c r="C91" s="14"/>
      <c r="D91" s="20"/>
    </row>
    <row r="92" spans="1:4" ht="19.5" customHeight="1">
      <c r="A92" s="27"/>
      <c r="B92" s="13" t="s">
        <v>7</v>
      </c>
      <c r="C92" s="14">
        <v>982000</v>
      </c>
      <c r="D92" s="22">
        <v>944838.6</v>
      </c>
    </row>
    <row r="93" spans="1:4" ht="17.25" customHeight="1">
      <c r="A93" s="28"/>
      <c r="B93" s="13" t="s">
        <v>8</v>
      </c>
      <c r="C93" s="14"/>
      <c r="D93" s="20" t="s">
        <v>32</v>
      </c>
    </row>
    <row r="94" spans="1:4" ht="41.25" customHeight="1">
      <c r="A94" s="29" t="s">
        <v>39</v>
      </c>
      <c r="B94" s="10" t="s">
        <v>40</v>
      </c>
      <c r="C94" s="17">
        <f>C95+C99</f>
        <v>212502936.12</v>
      </c>
      <c r="D94" s="17">
        <f>D95+D99</f>
        <v>211815065.99000001</v>
      </c>
    </row>
    <row r="95" spans="1:4" ht="17.25" customHeight="1">
      <c r="A95" s="30"/>
      <c r="B95" s="13" t="s">
        <v>11</v>
      </c>
      <c r="C95" s="18">
        <f>C98+C97+C96</f>
        <v>99273236.120000005</v>
      </c>
      <c r="D95" s="24">
        <f>D97+D98+D96</f>
        <v>98585365.989999995</v>
      </c>
    </row>
    <row r="96" spans="1:4" s="4" customFormat="1" ht="21.75" customHeight="1">
      <c r="A96" s="30"/>
      <c r="B96" s="13" t="s">
        <v>21</v>
      </c>
      <c r="C96" s="18">
        <v>4769000</v>
      </c>
      <c r="D96" s="24">
        <v>4769000</v>
      </c>
    </row>
    <row r="97" spans="1:4" ht="26.25" customHeight="1">
      <c r="A97" s="30"/>
      <c r="B97" s="13" t="s">
        <v>6</v>
      </c>
      <c r="C97" s="18">
        <v>289300</v>
      </c>
      <c r="D97" s="24">
        <v>289300</v>
      </c>
    </row>
    <row r="98" spans="1:4" ht="21" customHeight="1">
      <c r="A98" s="30"/>
      <c r="B98" s="13" t="s">
        <v>7</v>
      </c>
      <c r="C98" s="18">
        <v>94214936.120000005</v>
      </c>
      <c r="D98" s="24">
        <v>93527065.989999995</v>
      </c>
    </row>
    <row r="99" spans="1:4" ht="18" customHeight="1">
      <c r="A99" s="31"/>
      <c r="B99" s="13" t="s">
        <v>8</v>
      </c>
      <c r="C99" s="18">
        <v>113229700</v>
      </c>
      <c r="D99" s="24">
        <v>113229700</v>
      </c>
    </row>
    <row r="100" spans="1:4" ht="36.75" customHeight="1">
      <c r="A100" s="29" t="s">
        <v>41</v>
      </c>
      <c r="B100" s="10" t="s">
        <v>42</v>
      </c>
      <c r="C100" s="19">
        <f>C101</f>
        <v>60974213.189999998</v>
      </c>
      <c r="D100" s="19">
        <f>D101</f>
        <v>60338765.82</v>
      </c>
    </row>
    <row r="101" spans="1:4" ht="21.75" customHeight="1">
      <c r="A101" s="30"/>
      <c r="B101" s="13" t="s">
        <v>11</v>
      </c>
      <c r="C101" s="15">
        <f>C102+C103+C104</f>
        <v>60974213.189999998</v>
      </c>
      <c r="D101" s="15">
        <f>D102+D104</f>
        <v>60338765.82</v>
      </c>
    </row>
    <row r="102" spans="1:4" s="4" customFormat="1" ht="18.75">
      <c r="A102" s="30"/>
      <c r="B102" s="13" t="s">
        <v>21</v>
      </c>
      <c r="C102" s="15">
        <v>4514500</v>
      </c>
      <c r="D102" s="15">
        <v>4514500</v>
      </c>
    </row>
    <row r="103" spans="1:4" ht="20.25" customHeight="1">
      <c r="A103" s="30"/>
      <c r="B103" s="13" t="s">
        <v>6</v>
      </c>
      <c r="C103" s="15"/>
      <c r="D103" s="18"/>
    </row>
    <row r="104" spans="1:4" ht="19.5" customHeight="1">
      <c r="A104" s="30"/>
      <c r="B104" s="13" t="s">
        <v>7</v>
      </c>
      <c r="C104" s="15">
        <v>56459713.189999998</v>
      </c>
      <c r="D104" s="18">
        <v>55824265.82</v>
      </c>
    </row>
    <row r="105" spans="1:4" ht="20.25" customHeight="1">
      <c r="A105" s="31"/>
      <c r="B105" s="13" t="s">
        <v>8</v>
      </c>
      <c r="C105" s="15"/>
      <c r="D105" s="18"/>
    </row>
    <row r="106" spans="1:4" ht="43.5" customHeight="1">
      <c r="A106" s="36" t="s">
        <v>43</v>
      </c>
      <c r="B106" s="10" t="s">
        <v>44</v>
      </c>
      <c r="C106" s="19">
        <f>C107</f>
        <v>247400</v>
      </c>
      <c r="D106" s="17">
        <f>D107</f>
        <v>247400</v>
      </c>
    </row>
    <row r="107" spans="1:4" ht="21" customHeight="1">
      <c r="A107" s="37"/>
      <c r="B107" s="13" t="s">
        <v>11</v>
      </c>
      <c r="C107" s="15">
        <f>C110+C108</f>
        <v>247400</v>
      </c>
      <c r="D107" s="18">
        <v>247400</v>
      </c>
    </row>
    <row r="108" spans="1:4" s="4" customFormat="1" ht="18.75" customHeight="1">
      <c r="A108" s="37"/>
      <c r="B108" s="13" t="s">
        <v>21</v>
      </c>
      <c r="C108" s="15">
        <v>187400</v>
      </c>
      <c r="D108" s="18">
        <v>187400</v>
      </c>
    </row>
    <row r="109" spans="1:4" ht="19.5" customHeight="1">
      <c r="A109" s="37"/>
      <c r="B109" s="13" t="s">
        <v>6</v>
      </c>
      <c r="C109" s="15">
        <v>0</v>
      </c>
      <c r="D109" s="18">
        <v>0</v>
      </c>
    </row>
    <row r="110" spans="1:4" ht="19.5" customHeight="1">
      <c r="A110" s="37"/>
      <c r="B110" s="13" t="s">
        <v>7</v>
      </c>
      <c r="C110" s="15">
        <v>60000</v>
      </c>
      <c r="D110" s="18">
        <v>60000</v>
      </c>
    </row>
    <row r="111" spans="1:4" ht="16.5" customHeight="1">
      <c r="A111" s="38"/>
      <c r="B111" s="13" t="s">
        <v>8</v>
      </c>
      <c r="C111" s="15">
        <v>0</v>
      </c>
      <c r="D111" s="18">
        <v>0</v>
      </c>
    </row>
    <row r="112" spans="1:4" ht="15" hidden="1" customHeight="1">
      <c r="B112" s="5"/>
      <c r="C112" s="5"/>
      <c r="D112" s="5"/>
    </row>
  </sheetData>
  <mergeCells count="19">
    <mergeCell ref="A34:A39"/>
    <mergeCell ref="A46:A51"/>
    <mergeCell ref="A52:A57"/>
    <mergeCell ref="A82:A87"/>
    <mergeCell ref="A106:A111"/>
    <mergeCell ref="A40:A45"/>
    <mergeCell ref="A94:A99"/>
    <mergeCell ref="A88:A93"/>
    <mergeCell ref="A76:A81"/>
    <mergeCell ref="A1:D1"/>
    <mergeCell ref="A10:A15"/>
    <mergeCell ref="A16:A21"/>
    <mergeCell ref="A28:A33"/>
    <mergeCell ref="A22:A27"/>
    <mergeCell ref="A4:A9"/>
    <mergeCell ref="A70:A75"/>
    <mergeCell ref="A64:A69"/>
    <mergeCell ref="A58:A63"/>
    <mergeCell ref="A100:A105"/>
  </mergeCells>
  <pageMargins left="0.27559055118110237" right="0.11811023622047245" top="0.35433070866141736" bottom="0.39370078740157483" header="0.31496062992125984" footer="0.31496062992125984"/>
  <pageSetup paperSize="9" scale="57" fitToWidth="2" fitToHeight="2" orientation="landscape" horizontalDpi="180" verticalDpi="180" r:id="rId1"/>
  <rowBreaks count="2" manualBreakCount="2">
    <brk id="33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2016-01-21T12:53:53Z</dcterms:modified>
</cp:coreProperties>
</file>