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18" windowWidth="23040" windowHeight="9295"/>
  </bookViews>
  <sheets>
    <sheet name="Лист1" sheetId="1" r:id="rId1"/>
  </sheets>
  <definedNames>
    <definedName name="_xlnm.Print_Area" localSheetId="0">Лист1!$A$1:$J$47</definedName>
  </definedNames>
  <calcPr calcId="152511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/>
  <c r="G27" l="1"/>
  <c r="G26"/>
  <c r="G24"/>
  <c r="G23"/>
  <c r="G21"/>
  <c r="G20"/>
  <c r="G18"/>
  <c r="G17"/>
  <c r="D40" l="1"/>
  <c r="G40" s="1"/>
  <c r="G19" l="1"/>
  <c r="G16"/>
  <c r="G13"/>
  <c r="G39" l="1"/>
  <c r="G29" l="1"/>
  <c r="G44" l="1"/>
  <c r="D44" s="1"/>
  <c r="G31"/>
  <c r="G46" s="1"/>
  <c r="D22"/>
  <c r="D15"/>
  <c r="D39" l="1"/>
  <c r="D31"/>
  <c r="D46" l="1"/>
  <c r="D29"/>
  <c r="G28"/>
  <c r="D28" s="1"/>
  <c r="G30"/>
  <c r="G45" s="1"/>
  <c r="D30" l="1"/>
  <c r="G43"/>
  <c r="D43" s="1"/>
  <c r="D45"/>
</calcChain>
</file>

<file path=xl/sharedStrings.xml><?xml version="1.0" encoding="utf-8"?>
<sst xmlns="http://schemas.openxmlformats.org/spreadsheetml/2006/main" count="56" uniqueCount="49">
  <si>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</si>
  <si>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</si>
  <si>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</si>
  <si>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</si>
  <si>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</si>
  <si>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</si>
  <si>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</si>
  <si>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</si>
  <si>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</si>
  <si>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</si>
  <si>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</si>
  <si>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</si>
  <si>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</si>
  <si>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</si>
  <si>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</si>
  <si>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</si>
  <si>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</si>
  <si>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</si>
  <si>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</si>
  <si>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 xml:space="preserve"> Лабораторно-инструментальные исследования воды на микробиологические показатели из ЦТП-1 и ЦТП-2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</si>
  <si>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</si>
  <si>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</si>
  <si>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</si>
  <si>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</si>
  <si>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</si>
  <si>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</si>
  <si>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</si>
  <si>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</si>
  <si>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</si>
  <si>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</si>
  <si>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</si>
  <si>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</si>
  <si>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</si>
  <si>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</si>
  <si>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2017-2019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</si>
  <si>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</si>
  <si>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</si>
  <si>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</si>
  <si>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</si>
  <si>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</si>
  <si>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Е.С. Охапкина, 3 42 95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</si>
  <si>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</si>
  <si>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</si>
  <si>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</si>
  <si>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</si>
  <si>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</si>
  <si>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</si>
  <si>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Приложение </t>
  </si>
  <si>
    <t xml:space="preserve">к муниципальной программе "Обеспечение населения ЗАТО г. Радужный Владимирской области питьевой водой"
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</si>
</sst>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2" fillId="0" borderId="14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2" xfId="0" applyFont="1" applyFill="1" applyBorder="1"/>
    <xf numFmtId="0" fontId="0" fillId="0" borderId="14" xfId="0" applyFont="1" applyFill="1" applyBorder="1"/>
    <xf numFmtId="164" fontId="2" fillId="0" borderId="12" xfId="1" applyNumberFormat="1" applyFont="1" applyFill="1" applyBorder="1"/>
    <xf numFmtId="165" fontId="2" fillId="0" borderId="12" xfId="1" applyNumberFormat="1" applyFont="1" applyFill="1" applyBorder="1"/>
    <xf numFmtId="4" fontId="11" fillId="0" borderId="12" xfId="1" applyNumberFormat="1" applyFont="1" applyFill="1" applyBorder="1"/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top" wrapText="1"/>
    </xf>
    <xf numFmtId="0" fontId="5" fillId="0" borderId="2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8" fillId="0" borderId="0" xfId="1" applyFont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0" fillId="0" borderId="0" xfId="0" applyAlignment="1"/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Normal="100" workbookViewId="0">
      <selection activeCell="G2" sqref="G2:J2"/>
    </sheetView>
  </sheetViews>
  <sheetFormatPr defaultRowHeight="15.05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>
      <c r="G1" s="58" t="s">
        <v>47</v>
      </c>
      <c r="H1" s="58"/>
      <c r="I1" s="58"/>
      <c r="J1" s="58"/>
    </row>
    <row r="2" spans="1:10" ht="43.55" customHeight="1">
      <c r="G2" s="111" t="s">
        <v>48</v>
      </c>
      <c r="H2" s="111"/>
      <c r="I2" s="111"/>
      <c r="J2" s="111"/>
    </row>
    <row r="3" spans="1:10" ht="16.850000000000001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20.149999999999999" customHeight="1">
      <c r="A4" s="74" t="s">
        <v>41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8" customHeight="1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idden="1">
      <c r="A6" s="46"/>
      <c r="B6" s="46"/>
      <c r="C6" s="46"/>
      <c r="D6" s="46"/>
      <c r="E6" s="46"/>
      <c r="F6" s="46"/>
      <c r="G6" s="46"/>
      <c r="H6" s="46"/>
    </row>
    <row r="7" spans="1:10" ht="15.05" customHeight="1">
      <c r="A7" s="52" t="s">
        <v>0</v>
      </c>
      <c r="B7" s="55" t="s">
        <v>1</v>
      </c>
      <c r="C7" s="47" t="s">
        <v>2</v>
      </c>
      <c r="D7" s="47" t="s">
        <v>3</v>
      </c>
      <c r="E7" s="101" t="s">
        <v>16</v>
      </c>
      <c r="F7" s="102"/>
      <c r="G7" s="102"/>
      <c r="H7" s="103"/>
      <c r="I7" s="47" t="s">
        <v>4</v>
      </c>
      <c r="J7" s="47" t="s">
        <v>5</v>
      </c>
    </row>
    <row r="8" spans="1:10" ht="29.95" customHeight="1">
      <c r="A8" s="53"/>
      <c r="B8" s="56"/>
      <c r="C8" s="48"/>
      <c r="D8" s="48"/>
      <c r="E8" s="47" t="s">
        <v>13</v>
      </c>
      <c r="F8" s="50" t="s">
        <v>15</v>
      </c>
      <c r="G8" s="51"/>
      <c r="H8" s="59" t="s">
        <v>14</v>
      </c>
      <c r="I8" s="48"/>
      <c r="J8" s="48"/>
    </row>
    <row r="9" spans="1:10" ht="65.3" customHeight="1">
      <c r="A9" s="54"/>
      <c r="B9" s="57"/>
      <c r="C9" s="49"/>
      <c r="D9" s="49"/>
      <c r="E9" s="110"/>
      <c r="F9" s="1" t="s">
        <v>6</v>
      </c>
      <c r="G9" s="1" t="s">
        <v>7</v>
      </c>
      <c r="H9" s="61"/>
      <c r="I9" s="49"/>
      <c r="J9" s="49"/>
    </row>
    <row r="10" spans="1:10" ht="14.4" customHeight="1">
      <c r="A10" s="104" t="s">
        <v>27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ht="14.4" customHeight="1">
      <c r="A11" s="95" t="s">
        <v>28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32.4" customHeight="1">
      <c r="A12" s="95" t="s">
        <v>30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31.95" customHeight="1">
      <c r="A13" s="59" t="s">
        <v>12</v>
      </c>
      <c r="B13" s="65" t="s">
        <v>19</v>
      </c>
      <c r="C13" s="9">
        <v>2017</v>
      </c>
      <c r="D13" s="42">
        <v>4.7294400000000003</v>
      </c>
      <c r="E13" s="14"/>
      <c r="F13" s="14"/>
      <c r="G13" s="43">
        <f>D13</f>
        <v>4.7294400000000003</v>
      </c>
      <c r="H13" s="6"/>
      <c r="I13" s="98" t="s">
        <v>8</v>
      </c>
      <c r="J13" s="75" t="s">
        <v>10</v>
      </c>
    </row>
    <row r="14" spans="1:10" ht="16.2" customHeight="1">
      <c r="A14" s="60"/>
      <c r="B14" s="66"/>
      <c r="C14" s="9">
        <v>2018</v>
      </c>
      <c r="D14" s="13">
        <v>15</v>
      </c>
      <c r="E14" s="14"/>
      <c r="F14" s="14"/>
      <c r="G14" s="14">
        <v>15</v>
      </c>
      <c r="H14" s="6"/>
      <c r="I14" s="75"/>
      <c r="J14" s="75"/>
    </row>
    <row r="15" spans="1:10" ht="33.049999999999997" customHeight="1">
      <c r="A15" s="61"/>
      <c r="B15" s="67"/>
      <c r="C15" s="9">
        <v>2019</v>
      </c>
      <c r="D15" s="13">
        <f t="shared" ref="D15" si="0">E15+F15+G15</f>
        <v>0</v>
      </c>
      <c r="E15" s="14"/>
      <c r="F15" s="14"/>
      <c r="G15" s="14">
        <v>0</v>
      </c>
      <c r="H15" s="6"/>
      <c r="I15" s="75"/>
      <c r="J15" s="75"/>
    </row>
    <row r="16" spans="1:10" ht="29.3" customHeight="1">
      <c r="A16" s="107" t="s">
        <v>23</v>
      </c>
      <c r="B16" s="68" t="s">
        <v>44</v>
      </c>
      <c r="C16" s="9">
        <v>2017</v>
      </c>
      <c r="D16" s="42">
        <v>234.99943999999999</v>
      </c>
      <c r="E16" s="13"/>
      <c r="F16" s="14"/>
      <c r="G16" s="43">
        <f t="shared" ref="G16:G21" si="1">D16</f>
        <v>234.99943999999999</v>
      </c>
      <c r="H16" s="6"/>
      <c r="I16" s="75"/>
      <c r="J16" s="75"/>
    </row>
    <row r="17" spans="1:10" ht="16.55" customHeight="1">
      <c r="A17" s="108"/>
      <c r="B17" s="69"/>
      <c r="C17" s="9">
        <v>2018</v>
      </c>
      <c r="D17" s="13">
        <v>375</v>
      </c>
      <c r="E17" s="13"/>
      <c r="F17" s="14"/>
      <c r="G17" s="14">
        <f t="shared" si="1"/>
        <v>375</v>
      </c>
      <c r="H17" s="6"/>
      <c r="I17" s="75"/>
      <c r="J17" s="75"/>
    </row>
    <row r="18" spans="1:10" ht="40.75" customHeight="1">
      <c r="A18" s="109"/>
      <c r="B18" s="70"/>
      <c r="C18" s="9">
        <v>2019</v>
      </c>
      <c r="D18" s="13">
        <v>375</v>
      </c>
      <c r="E18" s="13"/>
      <c r="F18" s="14"/>
      <c r="G18" s="14">
        <f t="shared" si="1"/>
        <v>375</v>
      </c>
      <c r="H18" s="6"/>
      <c r="I18" s="75"/>
      <c r="J18" s="75"/>
    </row>
    <row r="19" spans="1:10" ht="34.549999999999997" customHeight="1">
      <c r="A19" s="107" t="s">
        <v>24</v>
      </c>
      <c r="B19" s="68" t="s">
        <v>22</v>
      </c>
      <c r="C19" s="9">
        <v>2017</v>
      </c>
      <c r="D19" s="13">
        <v>120</v>
      </c>
      <c r="E19" s="13"/>
      <c r="F19" s="14"/>
      <c r="G19" s="14">
        <f t="shared" si="1"/>
        <v>120</v>
      </c>
      <c r="H19" s="6"/>
      <c r="I19" s="75"/>
      <c r="J19" s="75"/>
    </row>
    <row r="20" spans="1:10" ht="22.6" customHeight="1">
      <c r="A20" s="108"/>
      <c r="B20" s="69"/>
      <c r="C20" s="9">
        <v>2018</v>
      </c>
      <c r="D20" s="13">
        <v>375</v>
      </c>
      <c r="E20" s="13"/>
      <c r="F20" s="14"/>
      <c r="G20" s="14">
        <f t="shared" si="1"/>
        <v>375</v>
      </c>
      <c r="H20" s="6"/>
      <c r="I20" s="75"/>
      <c r="J20" s="75"/>
    </row>
    <row r="21" spans="1:10" ht="13.25" customHeight="1">
      <c r="A21" s="109"/>
      <c r="B21" s="70"/>
      <c r="C21" s="9">
        <v>2019</v>
      </c>
      <c r="D21" s="13">
        <v>375</v>
      </c>
      <c r="E21" s="13"/>
      <c r="F21" s="14"/>
      <c r="G21" s="14">
        <f t="shared" si="1"/>
        <v>375</v>
      </c>
      <c r="H21" s="6"/>
      <c r="I21" s="75"/>
      <c r="J21" s="75"/>
    </row>
    <row r="22" spans="1:10" ht="24.05" customHeight="1">
      <c r="A22" s="107" t="s">
        <v>25</v>
      </c>
      <c r="B22" s="68" t="s">
        <v>33</v>
      </c>
      <c r="C22" s="9">
        <v>2017</v>
      </c>
      <c r="D22" s="13">
        <f t="shared" ref="D22" si="2">E22+F22+G22</f>
        <v>135</v>
      </c>
      <c r="E22" s="13"/>
      <c r="F22" s="14"/>
      <c r="G22" s="14">
        <v>135</v>
      </c>
      <c r="H22" s="6"/>
      <c r="I22" s="75"/>
      <c r="J22" s="75"/>
    </row>
    <row r="23" spans="1:10" ht="20.3" customHeight="1">
      <c r="A23" s="108"/>
      <c r="B23" s="69"/>
      <c r="C23" s="9">
        <v>2018</v>
      </c>
      <c r="D23" s="13">
        <v>140</v>
      </c>
      <c r="E23" s="13"/>
      <c r="F23" s="14"/>
      <c r="G23" s="14">
        <f>D23</f>
        <v>140</v>
      </c>
      <c r="H23" s="6"/>
      <c r="I23" s="75"/>
      <c r="J23" s="75"/>
    </row>
    <row r="24" spans="1:10" ht="18" customHeight="1">
      <c r="A24" s="109"/>
      <c r="B24" s="70"/>
      <c r="C24" s="9">
        <v>2019</v>
      </c>
      <c r="D24" s="13">
        <v>130</v>
      </c>
      <c r="E24" s="13"/>
      <c r="F24" s="14"/>
      <c r="G24" s="14">
        <f>D24</f>
        <v>130</v>
      </c>
      <c r="H24" s="6"/>
      <c r="I24" s="75"/>
      <c r="J24" s="75"/>
    </row>
    <row r="25" spans="1:10" ht="18.850000000000001" customHeight="1">
      <c r="A25" s="107" t="s">
        <v>26</v>
      </c>
      <c r="B25" s="71" t="s">
        <v>46</v>
      </c>
      <c r="C25" s="9">
        <v>2017</v>
      </c>
      <c r="D25" s="13">
        <v>250</v>
      </c>
      <c r="E25" s="13"/>
      <c r="F25" s="14"/>
      <c r="G25" s="14">
        <v>250</v>
      </c>
      <c r="H25" s="6"/>
      <c r="I25" s="75"/>
      <c r="J25" s="76"/>
    </row>
    <row r="26" spans="1:10" ht="29.3" customHeight="1">
      <c r="A26" s="108"/>
      <c r="B26" s="72"/>
      <c r="C26" s="9">
        <v>2018</v>
      </c>
      <c r="D26" s="13">
        <v>250</v>
      </c>
      <c r="E26" s="13"/>
      <c r="F26" s="14"/>
      <c r="G26" s="14">
        <f>D26</f>
        <v>250</v>
      </c>
      <c r="H26" s="6"/>
      <c r="I26" s="75"/>
      <c r="J26" s="22"/>
    </row>
    <row r="27" spans="1:10" ht="17.2" customHeight="1">
      <c r="A27" s="109"/>
      <c r="B27" s="73"/>
      <c r="C27" s="9">
        <v>2019</v>
      </c>
      <c r="D27" s="13">
        <v>168</v>
      </c>
      <c r="E27" s="13"/>
      <c r="F27" s="14"/>
      <c r="G27" s="14">
        <f>D27</f>
        <v>168</v>
      </c>
      <c r="H27" s="6"/>
      <c r="I27" s="76"/>
      <c r="J27" s="22"/>
    </row>
    <row r="28" spans="1:10">
      <c r="A28" s="23"/>
      <c r="B28" s="18" t="s">
        <v>21</v>
      </c>
      <c r="C28" s="10" t="s">
        <v>34</v>
      </c>
      <c r="D28" s="44">
        <f>E28+F28+G28</f>
        <v>2947.7288800000001</v>
      </c>
      <c r="E28" s="15"/>
      <c r="F28" s="35"/>
      <c r="G28" s="45">
        <f>SUM(G13:G27)</f>
        <v>2947.7288800000001</v>
      </c>
      <c r="H28" s="3"/>
      <c r="I28" s="11"/>
      <c r="J28" s="11"/>
    </row>
    <row r="29" spans="1:10">
      <c r="A29" s="59"/>
      <c r="B29" s="62" t="s">
        <v>11</v>
      </c>
      <c r="C29" s="9">
        <v>2017</v>
      </c>
      <c r="D29" s="44">
        <f t="shared" ref="D29:D31" si="3">E29+F29+G29</f>
        <v>744.72888</v>
      </c>
      <c r="E29" s="15"/>
      <c r="F29" s="35"/>
      <c r="G29" s="45">
        <f>G25+G22+G19+G16+G13</f>
        <v>744.72888</v>
      </c>
      <c r="H29" s="3"/>
      <c r="I29" s="11"/>
      <c r="J29" s="11"/>
    </row>
    <row r="30" spans="1:10">
      <c r="A30" s="60"/>
      <c r="B30" s="63"/>
      <c r="C30" s="9">
        <v>2018</v>
      </c>
      <c r="D30" s="34">
        <f t="shared" si="3"/>
        <v>1155</v>
      </c>
      <c r="E30" s="15"/>
      <c r="F30" s="35"/>
      <c r="G30" s="35">
        <f t="shared" ref="G30:G31" si="4">G26+G23+G20+G17+G14</f>
        <v>1155</v>
      </c>
      <c r="H30" s="3"/>
      <c r="I30" s="11"/>
      <c r="J30" s="11"/>
    </row>
    <row r="31" spans="1:10">
      <c r="A31" s="61"/>
      <c r="B31" s="64"/>
      <c r="C31" s="9">
        <v>2019</v>
      </c>
      <c r="D31" s="34">
        <f t="shared" si="3"/>
        <v>1048</v>
      </c>
      <c r="E31" s="15"/>
      <c r="F31" s="35"/>
      <c r="G31" s="35">
        <f t="shared" si="4"/>
        <v>1048</v>
      </c>
      <c r="H31" s="16"/>
      <c r="I31" s="11"/>
      <c r="J31" s="11"/>
    </row>
    <row r="32" spans="1:10" ht="15.05" customHeight="1">
      <c r="A32" s="92" t="s">
        <v>29</v>
      </c>
      <c r="B32" s="93"/>
      <c r="C32" s="93"/>
      <c r="D32" s="93"/>
      <c r="E32" s="93"/>
      <c r="F32" s="93"/>
      <c r="G32" s="93"/>
      <c r="H32" s="93"/>
      <c r="I32" s="93"/>
      <c r="J32" s="94"/>
    </row>
    <row r="33" spans="1:10" ht="15.05" customHeight="1">
      <c r="A33" s="95" t="s">
        <v>31</v>
      </c>
      <c r="B33" s="96"/>
      <c r="C33" s="96"/>
      <c r="D33" s="96"/>
      <c r="E33" s="96"/>
      <c r="F33" s="96"/>
      <c r="G33" s="96"/>
      <c r="H33" s="96"/>
      <c r="I33" s="96"/>
      <c r="J33" s="97"/>
    </row>
    <row r="34" spans="1:10" ht="20.95" customHeight="1">
      <c r="A34" s="83" t="s">
        <v>32</v>
      </c>
      <c r="B34" s="84"/>
      <c r="C34" s="84"/>
      <c r="D34" s="84"/>
      <c r="E34" s="84"/>
      <c r="F34" s="84"/>
      <c r="G34" s="84"/>
      <c r="H34" s="84"/>
      <c r="I34" s="84"/>
      <c r="J34" s="85"/>
    </row>
    <row r="35" spans="1:10" ht="76.25" customHeight="1">
      <c r="A35" s="19" t="s">
        <v>42</v>
      </c>
      <c r="B35" s="24" t="s">
        <v>38</v>
      </c>
      <c r="C35" s="9">
        <v>2017</v>
      </c>
      <c r="D35" s="32">
        <v>48.931060000000002</v>
      </c>
      <c r="E35" s="12"/>
      <c r="F35" s="12"/>
      <c r="G35" s="32">
        <f>D35</f>
        <v>48.931060000000002</v>
      </c>
      <c r="H35" s="6"/>
      <c r="I35" s="21" t="s">
        <v>8</v>
      </c>
      <c r="J35" s="98" t="s">
        <v>17</v>
      </c>
    </row>
    <row r="36" spans="1:10" ht="31.75" customHeight="1">
      <c r="A36" s="40" t="s">
        <v>35</v>
      </c>
      <c r="B36" s="41" t="s">
        <v>37</v>
      </c>
      <c r="C36" s="9">
        <v>2017</v>
      </c>
      <c r="D36" s="12">
        <v>6500</v>
      </c>
      <c r="E36" s="12"/>
      <c r="F36" s="12"/>
      <c r="G36" s="12">
        <v>6500</v>
      </c>
      <c r="H36" s="6"/>
      <c r="I36" s="39" t="s">
        <v>8</v>
      </c>
      <c r="J36" s="75"/>
    </row>
    <row r="37" spans="1:10" ht="70.849999999999994" customHeight="1">
      <c r="A37" s="3" t="s">
        <v>36</v>
      </c>
      <c r="B37" s="1" t="s">
        <v>43</v>
      </c>
      <c r="C37" s="9">
        <v>2017</v>
      </c>
      <c r="D37" s="31">
        <v>4690.3950000000004</v>
      </c>
      <c r="E37" s="12"/>
      <c r="F37" s="12"/>
      <c r="G37" s="31">
        <v>4690.3950000000004</v>
      </c>
      <c r="H37" s="6"/>
      <c r="I37" s="20" t="s">
        <v>8</v>
      </c>
      <c r="J37" s="99"/>
    </row>
    <row r="38" spans="1:10" ht="72" customHeight="1">
      <c r="A38" s="3" t="s">
        <v>39</v>
      </c>
      <c r="B38" s="25" t="s">
        <v>45</v>
      </c>
      <c r="C38" s="9">
        <v>2017</v>
      </c>
      <c r="D38" s="32">
        <v>585.43812000000003</v>
      </c>
      <c r="E38" s="12"/>
      <c r="F38" s="12"/>
      <c r="G38" s="32">
        <v>585.43812000000003</v>
      </c>
      <c r="H38" s="6"/>
      <c r="I38" s="20" t="s">
        <v>8</v>
      </c>
      <c r="J38" s="100"/>
    </row>
    <row r="39" spans="1:10">
      <c r="A39" s="1"/>
      <c r="B39" s="25" t="s">
        <v>20</v>
      </c>
      <c r="C39" s="38" t="s">
        <v>34</v>
      </c>
      <c r="D39" s="36">
        <f>E39+F39+G39</f>
        <v>11824.76418</v>
      </c>
      <c r="E39" s="37"/>
      <c r="F39" s="37"/>
      <c r="G39" s="36">
        <f>SUM(G35:G38)</f>
        <v>11824.76418</v>
      </c>
      <c r="H39" s="6"/>
      <c r="I39" s="26"/>
      <c r="J39" s="27"/>
    </row>
    <row r="40" spans="1:10">
      <c r="A40" s="86"/>
      <c r="B40" s="89" t="s">
        <v>11</v>
      </c>
      <c r="C40" s="38">
        <v>2017</v>
      </c>
      <c r="D40" s="36">
        <f>D35+D36+D37+D38</f>
        <v>11824.76418</v>
      </c>
      <c r="E40" s="37"/>
      <c r="F40" s="37"/>
      <c r="G40" s="36">
        <f>D40</f>
        <v>11824.76418</v>
      </c>
      <c r="H40" s="6"/>
      <c r="I40" s="26"/>
      <c r="J40" s="27"/>
    </row>
    <row r="41" spans="1:10">
      <c r="A41" s="87"/>
      <c r="B41" s="90"/>
      <c r="C41" s="38">
        <v>2018</v>
      </c>
      <c r="D41" s="37">
        <v>0</v>
      </c>
      <c r="E41" s="37"/>
      <c r="F41" s="37"/>
      <c r="G41" s="37">
        <v>0</v>
      </c>
      <c r="H41" s="6"/>
      <c r="I41" s="26"/>
      <c r="J41" s="27"/>
    </row>
    <row r="42" spans="1:10">
      <c r="A42" s="88"/>
      <c r="B42" s="91"/>
      <c r="C42" s="38">
        <v>2019</v>
      </c>
      <c r="D42" s="37">
        <v>0</v>
      </c>
      <c r="E42" s="37"/>
      <c r="F42" s="37"/>
      <c r="G42" s="37">
        <v>0</v>
      </c>
      <c r="H42" s="6"/>
      <c r="I42" s="28"/>
      <c r="J42" s="27"/>
    </row>
    <row r="43" spans="1:10">
      <c r="A43" s="17"/>
      <c r="B43" s="17" t="s">
        <v>9</v>
      </c>
      <c r="C43" s="38" t="s">
        <v>34</v>
      </c>
      <c r="D43" s="36">
        <f>G43</f>
        <v>14772.493060000001</v>
      </c>
      <c r="E43" s="37"/>
      <c r="F43" s="37"/>
      <c r="G43" s="36">
        <f>SUM(G44:G46)</f>
        <v>14772.493060000001</v>
      </c>
      <c r="H43" s="12"/>
      <c r="I43" s="7"/>
      <c r="J43" s="2"/>
    </row>
    <row r="44" spans="1:10">
      <c r="A44" s="79"/>
      <c r="B44" s="65" t="s">
        <v>18</v>
      </c>
      <c r="C44" s="38">
        <v>2017</v>
      </c>
      <c r="D44" s="36">
        <f>G44</f>
        <v>12569.493060000001</v>
      </c>
      <c r="E44" s="33"/>
      <c r="F44" s="33"/>
      <c r="G44" s="36">
        <f>G40+G29</f>
        <v>12569.493060000001</v>
      </c>
      <c r="H44" s="4"/>
      <c r="I44" s="7"/>
      <c r="J44" s="4"/>
    </row>
    <row r="45" spans="1:10">
      <c r="A45" s="80"/>
      <c r="B45" s="66"/>
      <c r="C45" s="38">
        <v>2018</v>
      </c>
      <c r="D45" s="37">
        <f t="shared" ref="D45" si="5">G45+F45</f>
        <v>1155</v>
      </c>
      <c r="E45" s="37"/>
      <c r="F45" s="37"/>
      <c r="G45" s="37">
        <f>G41+G30</f>
        <v>1155</v>
      </c>
      <c r="H45" s="4"/>
      <c r="I45" s="29"/>
      <c r="J45" s="4"/>
    </row>
    <row r="46" spans="1:10" ht="15.75" thickBot="1">
      <c r="A46" s="81"/>
      <c r="B46" s="82"/>
      <c r="C46" s="38">
        <v>2019</v>
      </c>
      <c r="D46" s="37">
        <f>SUM(E46:G46)</f>
        <v>1048</v>
      </c>
      <c r="E46" s="37"/>
      <c r="F46" s="37"/>
      <c r="G46" s="37">
        <f>G42+G31</f>
        <v>1048</v>
      </c>
      <c r="H46" s="5"/>
      <c r="I46" s="30"/>
      <c r="J46" s="5"/>
    </row>
    <row r="47" spans="1:10">
      <c r="B47" s="8" t="s">
        <v>40</v>
      </c>
    </row>
  </sheetData>
  <mergeCells count="41">
    <mergeCell ref="I13:I27"/>
    <mergeCell ref="E7:H7"/>
    <mergeCell ref="A10:J10"/>
    <mergeCell ref="A11:J11"/>
    <mergeCell ref="A12:J12"/>
    <mergeCell ref="A16:A18"/>
    <mergeCell ref="A19:A21"/>
    <mergeCell ref="E8:E9"/>
    <mergeCell ref="A22:A24"/>
    <mergeCell ref="A25:A27"/>
    <mergeCell ref="A44:A46"/>
    <mergeCell ref="B44:B46"/>
    <mergeCell ref="A29:A31"/>
    <mergeCell ref="A34:J34"/>
    <mergeCell ref="A40:A42"/>
    <mergeCell ref="B40:B42"/>
    <mergeCell ref="A32:J32"/>
    <mergeCell ref="A33:J33"/>
    <mergeCell ref="J35:J38"/>
    <mergeCell ref="G1:J1"/>
    <mergeCell ref="A13:A15"/>
    <mergeCell ref="B29:B31"/>
    <mergeCell ref="B13:B15"/>
    <mergeCell ref="B16:B18"/>
    <mergeCell ref="B19:B21"/>
    <mergeCell ref="B22:B24"/>
    <mergeCell ref="B25:B27"/>
    <mergeCell ref="H8:H9"/>
    <mergeCell ref="A4:J4"/>
    <mergeCell ref="I7:I9"/>
    <mergeCell ref="G2:J2"/>
    <mergeCell ref="J13:J25"/>
    <mergeCell ref="A5:J5"/>
    <mergeCell ref="J7:J9"/>
    <mergeCell ref="A3:J3"/>
    <mergeCell ref="A6:H6"/>
    <mergeCell ref="D7:D9"/>
    <mergeCell ref="F8:G8"/>
    <mergeCell ref="A7:A9"/>
    <mergeCell ref="B7:B9"/>
    <mergeCell ref="C7:C9"/>
  </mergeCells>
  <pageMargins left="0.59055118110236227" right="0.39370078740157483" top="1.1811023622047245" bottom="0.3937007874015748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</cp:lastModifiedBy>
  <cp:lastPrinted>2018-01-10T13:01:00Z</cp:lastPrinted>
  <dcterms:created xsi:type="dcterms:W3CDTF">2015-02-13T05:46:39Z</dcterms:created>
  <dcterms:modified xsi:type="dcterms:W3CDTF">2018-01-17T12:06:34Z</dcterms:modified>
</cp:coreProperties>
</file>