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31" windowWidth="15487" windowHeight="74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<sst xmlns="http://schemas.openxmlformats.org/spreadsheetml/2006/main" count="77" uniqueCount="57">
  <si>
    <t>№ п/п</t>
  </si>
  <si>
    <t>Наименование мероприятия</t>
  </si>
  <si>
    <t>Срок исполнения</t>
  </si>
  <si>
    <t>В том числе:</t>
  </si>
  <si>
    <t>Внебюджетные средства</t>
  </si>
  <si>
    <t>Субвенции</t>
  </si>
  <si>
    <t>Субсидии, иные межбюджетные трансферты</t>
  </si>
  <si>
    <t>КУМИ</t>
  </si>
  <si>
    <t>Обеспечение функционирования информационных систем (ИС)</t>
  </si>
  <si>
    <t>Развитие и обеспечение функционирования муниципального сегмента СМЭВ</t>
  </si>
  <si>
    <t>Комплексная защита информационных систем, выполнение требований законодательства по защите персональных данных и конфиденциальной информации</t>
  </si>
  <si>
    <t>Обеспечение справочно-правовой поддержки органов местного самоуправления</t>
  </si>
  <si>
    <t xml:space="preserve"> СНД</t>
  </si>
  <si>
    <t>СНД</t>
  </si>
  <si>
    <t>Обеспечение средствами связи городских служб и служб администрации</t>
  </si>
  <si>
    <t>Объем финанси-рования (тыс. руб.)</t>
  </si>
  <si>
    <t>Другие собственные доходы</t>
  </si>
  <si>
    <t>Админис-трация</t>
  </si>
  <si>
    <t>Финансовое управление</t>
  </si>
  <si>
    <t>ИТОГО по программе:</t>
  </si>
  <si>
    <t>ИТОГО:</t>
  </si>
  <si>
    <t xml:space="preserve">Цель:  Повышение качества жизни граждан на основе использования информационных и телекоммуникационных технологий;
Повышение открытости и доступности информации о деятельности органов местного самоуправления;
Повышение эффективности муниципального управления на основе использования информационных и телекоммуникационных технологий, соблюдение требований по защите информации
</t>
  </si>
  <si>
    <t>Задача 1: Обеспечение предоставления гражданам и организациям услуг с использованием современных информационных и телекоммуникационных технологий;</t>
  </si>
  <si>
    <t xml:space="preserve">Задача 2: Предоставление гражданам и организациям информации о деятельности органов местного самоуправления с использованием информационных и телекоммуникационных технологий.
</t>
  </si>
  <si>
    <t>Задача 3: Развитие технической и технологической основы становления информационного общества</t>
  </si>
  <si>
    <t xml:space="preserve">Задача 4: Предупреждение угроз, возникающих в информационном обществе
</t>
  </si>
  <si>
    <t>Организация взаимодействия с государственной информационной системой государственных и муниципальных платежей (ГИС ГМП)</t>
  </si>
  <si>
    <t>Размещение и получение информации об уплате физическими и юридическими лицами платежей за оказание государственных и муниципальных услуг</t>
  </si>
  <si>
    <t>Приобретение и сопровождение лицензионного общесистемного и прикладного программного обеспечения</t>
  </si>
  <si>
    <t>Повышение эффективности использования средств вычислительной техники и функционирования муниципальных информационных систем за счёт лицензионной чистоты общесистемного и прикладного программного обеспечения.</t>
  </si>
  <si>
    <t>Обеспечение функционирования и 100% доступности пользователям информационно-справочных правовых систем</t>
  </si>
  <si>
    <t>Бесперебойное обеспечение средствами связи структурных подразделений администрации для эффективного управления</t>
  </si>
  <si>
    <t>Приобретение оборудования и программного обеспечения для обеспечения информационной безопасности, аттестации информационных систем и автоматизированных рабочих мест</t>
  </si>
  <si>
    <t>Информационное взаимодействие структурных подразделений администрации города и муниципальных предприятий для улучшения качества услуг, оказываемых гражданам и организациям</t>
  </si>
  <si>
    <t>Обеспечение открытости и  100% доступности официального сайта органов местного самоуправления</t>
  </si>
  <si>
    <t>Развитие и техническая поддержка официального сайта органов местного самоуправления</t>
  </si>
  <si>
    <t>Приобретение, обновление и содержание средств вычислительной, периферийной техники и средств связи</t>
  </si>
  <si>
    <t>100% обеспечение рабочих мест современной вычислительной и периферийной техникой.</t>
  </si>
  <si>
    <t>Администрация города - Администрация ЗАТО г. Радужный</t>
  </si>
  <si>
    <t xml:space="preserve">КУМИ - Комитет по управлению муниципальным имуществом администрации ЗАТО г. Радужный </t>
  </si>
  <si>
    <t xml:space="preserve">Финансовое управление - Финансовое управление администрации ЗАТО г. Радужный </t>
  </si>
  <si>
    <t>СНД - Совет народных депутатов ЗАТО г. Радужный</t>
  </si>
  <si>
    <t>Создание условий для информационного взаимодействия с государственными и муниципальными информационными системами при предоставлении государственных и муниципальных услуг</t>
  </si>
  <si>
    <t>2017-2020</t>
  </si>
  <si>
    <t>Всего</t>
  </si>
  <si>
    <t>в том числе</t>
  </si>
  <si>
    <t>из федерального бюджета</t>
  </si>
  <si>
    <t>из областного бюджета</t>
  </si>
  <si>
    <t>Собственных доходов:</t>
  </si>
  <si>
    <t>Исполнители, соисполнители, ответственные за реализацию программы</t>
  </si>
  <si>
    <t>Ожидаемые показатели оценки эффективности (количественные и качественные)</t>
  </si>
  <si>
    <t>И.о. начальника информационно-компьютерного отдела</t>
  </si>
  <si>
    <t>Е.С.Шанцева</t>
  </si>
  <si>
    <t>Мероприятия муниципальной программы</t>
  </si>
  <si>
    <t>Обеспечение доступа органов местного самоуправления к сети Интернет</t>
  </si>
  <si>
    <t>Обеспечение 100% доступа органов местного самоуправления к сети Интернет</t>
  </si>
  <si>
    <t>Приложение к программе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</si>
</sst>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000_р_._-;\-* #,##0.00000_р_._-;_-* &quot;-&quot;??_р_._-;_-@_-"/>
    <numFmt numFmtId="173" formatCode="_-* #,##0.00000_р_._-;\-* #,##0.00000_р_._-;_-* &quot;-&quot;?????_р_._-;_-@_-"/>
    <numFmt numFmtId="174" formatCode="#,##0.00000_ ;\-#,##0.00000\ "/>
    <numFmt numFmtId="175" formatCode="_-* #,##0.00000&quot;р.&quot;_-;\-* #,##0.00000&quot;р.&quot;_-;_-* &quot;-&quot;?????&quot;р.&quot;_-;_-@_-"/>
    <numFmt numFmtId="176" formatCode="#,##0.000_ ;\-#,##0.000\ "/>
    <numFmt numFmtId="177" formatCode="#,##0.0000_ ;\-#,##0.0000\ "/>
    <numFmt numFmtId="178" formatCode="[$-FC19]d\ mmmm\ yyyy\ &quot;г.&quot;"/>
    <numFmt numFmtId="179" formatCode="_-* #,##0.0000_р_._-;\-* #,##0.0000_р_._-;_-* &quot;-&quot;??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000\ _₽_-;\-* #,##0.00000\ _₽_-;_-* &quot;-&quot;?????\ _₽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.5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2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/>
    </xf>
    <xf numFmtId="0" fontId="6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173" fontId="7" fillId="0" borderId="10" xfId="0" applyNumberFormat="1" applyFont="1" applyBorder="1" applyAlignment="1">
      <alignment vertical="center" wrapText="1"/>
    </xf>
    <xf numFmtId="173" fontId="7" fillId="0" borderId="10" xfId="60" applyNumberFormat="1" applyFont="1" applyBorder="1" applyAlignment="1">
      <alignment vertical="center" wrapText="1"/>
    </xf>
    <xf numFmtId="173" fontId="9" fillId="0" borderId="10" xfId="0" applyNumberFormat="1" applyFont="1" applyBorder="1" applyAlignment="1">
      <alignment vertical="center" wrapText="1"/>
    </xf>
    <xf numFmtId="173" fontId="9" fillId="0" borderId="10" xfId="60" applyNumberFormat="1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173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48" fillId="0" borderId="0" xfId="0" applyFont="1" applyAlignment="1">
      <alignment/>
    </xf>
    <xf numFmtId="173" fontId="7" fillId="32" borderId="10" xfId="60" applyNumberFormat="1" applyFont="1" applyFill="1" applyBorder="1" applyAlignment="1">
      <alignment vertical="center" wrapText="1"/>
    </xf>
    <xf numFmtId="173" fontId="3" fillId="0" borderId="0" xfId="60" applyNumberFormat="1" applyFont="1" applyBorder="1" applyAlignment="1">
      <alignment vertic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 vertical="top"/>
    </xf>
    <xf numFmtId="0" fontId="49" fillId="0" borderId="12" xfId="0" applyFont="1" applyBorder="1" applyAlignment="1">
      <alignment horizontal="center" wrapText="1"/>
    </xf>
    <xf numFmtId="0" fontId="49" fillId="0" borderId="10" xfId="0" applyFont="1" applyBorder="1" applyAlignment="1">
      <alignment/>
    </xf>
    <xf numFmtId="173" fontId="3" fillId="0" borderId="10" xfId="6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8"/>
  <sheetViews>
    <sheetView tabSelected="1" view="pageBreakPreview" zoomScaleSheetLayoutView="100" zoomScalePageLayoutView="0" workbookViewId="0" topLeftCell="A1">
      <selection activeCell="H9" sqref="H9"/>
    </sheetView>
  </sheetViews>
  <sheetFormatPr defaultColWidth="9.140625" defaultRowHeight="15"/>
  <cols>
    <col min="1" max="1" width="4.57421875" style="3" customWidth="1"/>
    <col min="2" max="2" width="32.8515625" style="0" customWidth="1"/>
    <col min="3" max="3" width="10.7109375" style="0" customWidth="1"/>
    <col min="4" max="4" width="13.140625" style="0" customWidth="1"/>
    <col min="5" max="5" width="8.7109375" style="0" customWidth="1"/>
    <col min="6" max="6" width="10.421875" style="0" customWidth="1"/>
    <col min="7" max="7" width="12.140625" style="0" customWidth="1"/>
    <col min="8" max="8" width="9.8515625" style="0" customWidth="1"/>
    <col min="9" max="9" width="15.28125" style="0" customWidth="1"/>
    <col min="10" max="10" width="11.7109375" style="0" customWidth="1"/>
    <col min="11" max="11" width="12.57421875" style="0" customWidth="1"/>
    <col min="12" max="12" width="29.28125" style="0" customWidth="1"/>
  </cols>
  <sheetData>
    <row r="1" spans="1:12" ht="37.5" customHeight="1">
      <c r="A1" s="39"/>
      <c r="B1" s="38"/>
      <c r="C1" s="38"/>
      <c r="D1" s="38"/>
      <c r="E1" s="38"/>
      <c r="F1" s="38"/>
      <c r="G1" s="38"/>
      <c r="H1" s="38"/>
      <c r="I1" s="40"/>
      <c r="K1" s="83" t="s">
        <v>56</v>
      </c>
      <c r="L1" s="83"/>
    </row>
    <row r="2" spans="1:12" ht="20.25" customHeight="1">
      <c r="A2" s="57" t="s">
        <v>53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5.25" customHeight="1">
      <c r="A3" s="39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 customHeight="1">
      <c r="A4" s="48" t="s">
        <v>0</v>
      </c>
      <c r="B4" s="48" t="s">
        <v>1</v>
      </c>
      <c r="C4" s="48" t="s">
        <v>2</v>
      </c>
      <c r="D4" s="48" t="s">
        <v>15</v>
      </c>
      <c r="E4" s="58" t="s">
        <v>3</v>
      </c>
      <c r="F4" s="58"/>
      <c r="G4" s="58"/>
      <c r="H4" s="58"/>
      <c r="I4" s="58"/>
      <c r="J4" s="45" t="s">
        <v>4</v>
      </c>
      <c r="K4" s="48" t="s">
        <v>49</v>
      </c>
      <c r="L4" s="48" t="s">
        <v>50</v>
      </c>
    </row>
    <row r="5" spans="1:12" ht="15.75" customHeight="1">
      <c r="A5" s="49"/>
      <c r="B5" s="49"/>
      <c r="C5" s="49"/>
      <c r="D5" s="49"/>
      <c r="E5" s="45" t="s">
        <v>5</v>
      </c>
      <c r="F5" s="58" t="s">
        <v>48</v>
      </c>
      <c r="G5" s="58"/>
      <c r="H5" s="58"/>
      <c r="I5" s="58"/>
      <c r="J5" s="46"/>
      <c r="K5" s="49"/>
      <c r="L5" s="49"/>
    </row>
    <row r="6" spans="1:12" ht="29.25" customHeight="1">
      <c r="A6" s="49"/>
      <c r="B6" s="49"/>
      <c r="C6" s="49"/>
      <c r="D6" s="49"/>
      <c r="E6" s="46"/>
      <c r="F6" s="51" t="s">
        <v>6</v>
      </c>
      <c r="G6" s="52"/>
      <c r="H6" s="53"/>
      <c r="I6" s="45" t="s">
        <v>16</v>
      </c>
      <c r="J6" s="46"/>
      <c r="K6" s="49"/>
      <c r="L6" s="49"/>
    </row>
    <row r="7" spans="1:12" ht="15.75" customHeight="1">
      <c r="A7" s="49"/>
      <c r="B7" s="49"/>
      <c r="C7" s="49"/>
      <c r="D7" s="49"/>
      <c r="E7" s="46"/>
      <c r="F7" s="45" t="s">
        <v>44</v>
      </c>
      <c r="G7" s="51" t="s">
        <v>45</v>
      </c>
      <c r="H7" s="53"/>
      <c r="I7" s="46"/>
      <c r="J7" s="46"/>
      <c r="K7" s="49"/>
      <c r="L7" s="49"/>
    </row>
    <row r="8" spans="1:12" ht="39" customHeight="1">
      <c r="A8" s="50"/>
      <c r="B8" s="50"/>
      <c r="C8" s="50"/>
      <c r="D8" s="50"/>
      <c r="E8" s="47"/>
      <c r="F8" s="47"/>
      <c r="G8" s="8" t="s">
        <v>46</v>
      </c>
      <c r="H8" s="8" t="s">
        <v>47</v>
      </c>
      <c r="I8" s="47"/>
      <c r="J8" s="47"/>
      <c r="K8" s="50"/>
      <c r="L8" s="50"/>
    </row>
    <row r="9" spans="1:12" ht="1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7">
        <v>10</v>
      </c>
      <c r="K9" s="2">
        <v>11</v>
      </c>
      <c r="L9" s="2">
        <v>12</v>
      </c>
    </row>
    <row r="10" spans="1:12" ht="60" customHeight="1">
      <c r="A10" s="59" t="s">
        <v>21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</row>
    <row r="11" spans="1:12" ht="19.5" customHeight="1">
      <c r="A11" s="59" t="s">
        <v>22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</row>
    <row r="12" spans="1:12" ht="24.75" customHeight="1">
      <c r="A12" s="63">
        <v>1</v>
      </c>
      <c r="B12" s="63" t="s">
        <v>8</v>
      </c>
      <c r="C12" s="10">
        <v>2017</v>
      </c>
      <c r="D12" s="26">
        <f>F12+I12+E12</f>
        <v>0</v>
      </c>
      <c r="E12" s="44"/>
      <c r="F12" s="44"/>
      <c r="G12" s="44"/>
      <c r="H12" s="44"/>
      <c r="I12" s="36">
        <v>0</v>
      </c>
      <c r="J12" s="44"/>
      <c r="K12" s="60" t="s">
        <v>7</v>
      </c>
      <c r="L12" s="48" t="s">
        <v>33</v>
      </c>
    </row>
    <row r="13" spans="1:12" ht="24.75" customHeight="1">
      <c r="A13" s="70"/>
      <c r="B13" s="70"/>
      <c r="C13" s="10">
        <v>2018</v>
      </c>
      <c r="D13" s="26">
        <f>F13+I13+E13</f>
        <v>0</v>
      </c>
      <c r="E13" s="44"/>
      <c r="F13" s="44"/>
      <c r="G13" s="44"/>
      <c r="H13" s="44"/>
      <c r="I13" s="26">
        <v>0</v>
      </c>
      <c r="J13" s="44"/>
      <c r="K13" s="61"/>
      <c r="L13" s="49"/>
    </row>
    <row r="14" spans="1:12" ht="24.75" customHeight="1">
      <c r="A14" s="70"/>
      <c r="B14" s="70"/>
      <c r="C14" s="10">
        <v>2019</v>
      </c>
      <c r="D14" s="26">
        <f>E14+F14+I14</f>
        <v>100</v>
      </c>
      <c r="E14" s="44"/>
      <c r="F14" s="44"/>
      <c r="G14" s="44"/>
      <c r="H14" s="44"/>
      <c r="I14" s="26">
        <v>100</v>
      </c>
      <c r="J14" s="44"/>
      <c r="K14" s="61"/>
      <c r="L14" s="49"/>
    </row>
    <row r="15" spans="1:12" ht="24.75" customHeight="1">
      <c r="A15" s="75"/>
      <c r="B15" s="75"/>
      <c r="C15" s="10">
        <v>2020</v>
      </c>
      <c r="D15" s="26">
        <f>I15+F15+E15</f>
        <v>100</v>
      </c>
      <c r="E15" s="44"/>
      <c r="F15" s="44"/>
      <c r="G15" s="44"/>
      <c r="H15" s="44"/>
      <c r="I15" s="26">
        <v>100</v>
      </c>
      <c r="J15" s="44"/>
      <c r="K15" s="62"/>
      <c r="L15" s="50"/>
    </row>
    <row r="16" spans="1:12" ht="24.75" customHeight="1">
      <c r="A16" s="63">
        <v>2</v>
      </c>
      <c r="B16" s="63" t="s">
        <v>9</v>
      </c>
      <c r="C16" s="10">
        <v>2017</v>
      </c>
      <c r="D16" s="26">
        <f aca="true" t="shared" si="0" ref="D16:D22">F16+I16+E16</f>
        <v>94.45352</v>
      </c>
      <c r="E16" s="44"/>
      <c r="F16" s="44"/>
      <c r="G16" s="44"/>
      <c r="H16" s="44"/>
      <c r="I16" s="26">
        <v>94.45352</v>
      </c>
      <c r="J16" s="44"/>
      <c r="K16" s="60" t="s">
        <v>17</v>
      </c>
      <c r="L16" s="48" t="s">
        <v>42</v>
      </c>
    </row>
    <row r="17" spans="1:12" ht="24.75" customHeight="1">
      <c r="A17" s="70"/>
      <c r="B17" s="70"/>
      <c r="C17" s="10">
        <v>2018</v>
      </c>
      <c r="D17" s="26">
        <f t="shared" si="0"/>
        <v>94.45352</v>
      </c>
      <c r="E17" s="44"/>
      <c r="F17" s="44"/>
      <c r="G17" s="44"/>
      <c r="H17" s="44"/>
      <c r="I17" s="26">
        <v>94.45352</v>
      </c>
      <c r="J17" s="44"/>
      <c r="K17" s="61"/>
      <c r="L17" s="49"/>
    </row>
    <row r="18" spans="1:12" ht="24.75" customHeight="1">
      <c r="A18" s="70"/>
      <c r="B18" s="70"/>
      <c r="C18" s="10">
        <v>2019</v>
      </c>
      <c r="D18" s="26">
        <f t="shared" si="0"/>
        <v>94.5</v>
      </c>
      <c r="E18" s="44"/>
      <c r="F18" s="44"/>
      <c r="G18" s="44"/>
      <c r="H18" s="44"/>
      <c r="I18" s="26">
        <v>94.5</v>
      </c>
      <c r="J18" s="44"/>
      <c r="K18" s="61"/>
      <c r="L18" s="49"/>
    </row>
    <row r="19" spans="1:12" ht="24.75" customHeight="1">
      <c r="A19" s="75"/>
      <c r="B19" s="75"/>
      <c r="C19" s="10">
        <v>2020</v>
      </c>
      <c r="D19" s="26">
        <f>I19+F19+E19</f>
        <v>94.5</v>
      </c>
      <c r="E19" s="44"/>
      <c r="F19" s="44"/>
      <c r="G19" s="44"/>
      <c r="H19" s="44"/>
      <c r="I19" s="26">
        <v>94.5</v>
      </c>
      <c r="J19" s="44"/>
      <c r="K19" s="62"/>
      <c r="L19" s="50"/>
    </row>
    <row r="20" spans="1:12" ht="24.75" customHeight="1">
      <c r="A20" s="63">
        <v>3</v>
      </c>
      <c r="B20" s="63" t="s">
        <v>26</v>
      </c>
      <c r="C20" s="10">
        <v>2017</v>
      </c>
      <c r="D20" s="26">
        <f t="shared" si="0"/>
        <v>84</v>
      </c>
      <c r="E20" s="44"/>
      <c r="F20" s="44"/>
      <c r="G20" s="44"/>
      <c r="H20" s="44"/>
      <c r="I20" s="26">
        <v>84</v>
      </c>
      <c r="J20" s="44"/>
      <c r="K20" s="60" t="s">
        <v>17</v>
      </c>
      <c r="L20" s="48" t="s">
        <v>27</v>
      </c>
    </row>
    <row r="21" spans="1:12" ht="24.75" customHeight="1">
      <c r="A21" s="70"/>
      <c r="B21" s="70"/>
      <c r="C21" s="10">
        <v>2018</v>
      </c>
      <c r="D21" s="26">
        <f t="shared" si="0"/>
        <v>108</v>
      </c>
      <c r="E21" s="44"/>
      <c r="F21" s="44"/>
      <c r="G21" s="44"/>
      <c r="H21" s="44"/>
      <c r="I21" s="26">
        <v>108</v>
      </c>
      <c r="J21" s="44"/>
      <c r="K21" s="61"/>
      <c r="L21" s="49"/>
    </row>
    <row r="22" spans="1:12" ht="24.75" customHeight="1">
      <c r="A22" s="70"/>
      <c r="B22" s="70"/>
      <c r="C22" s="10">
        <v>2019</v>
      </c>
      <c r="D22" s="26">
        <f t="shared" si="0"/>
        <v>84</v>
      </c>
      <c r="E22" s="44"/>
      <c r="F22" s="44"/>
      <c r="G22" s="44"/>
      <c r="H22" s="44"/>
      <c r="I22" s="26">
        <v>84</v>
      </c>
      <c r="J22" s="44"/>
      <c r="K22" s="61"/>
      <c r="L22" s="49"/>
    </row>
    <row r="23" spans="1:12" ht="24.75" customHeight="1">
      <c r="A23" s="75"/>
      <c r="B23" s="75"/>
      <c r="C23" s="10">
        <v>2020</v>
      </c>
      <c r="D23" s="26">
        <f>I23+F23+E23</f>
        <v>84</v>
      </c>
      <c r="E23" s="44"/>
      <c r="F23" s="44"/>
      <c r="G23" s="44"/>
      <c r="H23" s="44"/>
      <c r="I23" s="26">
        <v>84</v>
      </c>
      <c r="J23" s="44"/>
      <c r="K23" s="62"/>
      <c r="L23" s="50"/>
    </row>
    <row r="24" spans="1:12" ht="31.5" customHeight="1">
      <c r="A24" s="72" t="s">
        <v>23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4"/>
    </row>
    <row r="25" spans="1:12" ht="17.25" customHeight="1">
      <c r="A25" s="63">
        <v>4</v>
      </c>
      <c r="B25" s="63" t="s">
        <v>35</v>
      </c>
      <c r="C25" s="10">
        <v>2017</v>
      </c>
      <c r="D25" s="26">
        <f>F25+I25+E25</f>
        <v>185.4</v>
      </c>
      <c r="E25" s="25"/>
      <c r="F25" s="25"/>
      <c r="G25" s="25"/>
      <c r="H25" s="25"/>
      <c r="I25" s="26">
        <v>185.4</v>
      </c>
      <c r="J25" s="9"/>
      <c r="K25" s="60" t="s">
        <v>17</v>
      </c>
      <c r="L25" s="48" t="s">
        <v>34</v>
      </c>
    </row>
    <row r="26" spans="1:12" ht="17.25" customHeight="1">
      <c r="A26" s="70"/>
      <c r="B26" s="70"/>
      <c r="C26" s="10">
        <v>2018</v>
      </c>
      <c r="D26" s="26">
        <f>F26+I26+E26</f>
        <v>190</v>
      </c>
      <c r="E26" s="25"/>
      <c r="F26" s="25"/>
      <c r="G26" s="25"/>
      <c r="H26" s="25"/>
      <c r="I26" s="26">
        <v>190</v>
      </c>
      <c r="J26" s="9"/>
      <c r="K26" s="61"/>
      <c r="L26" s="49"/>
    </row>
    <row r="27" spans="1:12" ht="17.25" customHeight="1">
      <c r="A27" s="70"/>
      <c r="B27" s="70"/>
      <c r="C27" s="10">
        <v>2019</v>
      </c>
      <c r="D27" s="26">
        <f>F27+I27+E27</f>
        <v>190</v>
      </c>
      <c r="E27" s="25"/>
      <c r="F27" s="25"/>
      <c r="G27" s="25"/>
      <c r="H27" s="25"/>
      <c r="I27" s="26">
        <v>190</v>
      </c>
      <c r="J27" s="9"/>
      <c r="K27" s="61"/>
      <c r="L27" s="49"/>
    </row>
    <row r="28" spans="1:12" ht="17.25" customHeight="1">
      <c r="A28" s="75"/>
      <c r="B28" s="75"/>
      <c r="C28" s="10">
        <v>2020</v>
      </c>
      <c r="D28" s="26">
        <f>I28+F28+E28</f>
        <v>190</v>
      </c>
      <c r="E28" s="25"/>
      <c r="F28" s="25"/>
      <c r="G28" s="25"/>
      <c r="H28" s="25"/>
      <c r="I28" s="26">
        <v>190</v>
      </c>
      <c r="J28" s="9"/>
      <c r="K28" s="62"/>
      <c r="L28" s="50"/>
    </row>
    <row r="29" spans="1:12" ht="20.25" customHeight="1">
      <c r="A29" s="59" t="s">
        <v>24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</row>
    <row r="30" spans="1:12" ht="15" customHeight="1">
      <c r="A30" s="63">
        <v>5</v>
      </c>
      <c r="B30" s="63" t="s">
        <v>28</v>
      </c>
      <c r="C30" s="10">
        <v>2017</v>
      </c>
      <c r="D30" s="26">
        <f>F30+I30+E30</f>
        <v>165.0506</v>
      </c>
      <c r="E30" s="25"/>
      <c r="F30" s="25"/>
      <c r="G30" s="25"/>
      <c r="H30" s="25"/>
      <c r="I30" s="26">
        <v>165.0506</v>
      </c>
      <c r="J30" s="9"/>
      <c r="K30" s="60" t="s">
        <v>17</v>
      </c>
      <c r="L30" s="48" t="s">
        <v>29</v>
      </c>
    </row>
    <row r="31" spans="1:12" ht="15" customHeight="1">
      <c r="A31" s="70"/>
      <c r="B31" s="70"/>
      <c r="C31" s="10">
        <v>2018</v>
      </c>
      <c r="D31" s="26">
        <f>F31+I31+E31</f>
        <v>129.64648</v>
      </c>
      <c r="E31" s="25"/>
      <c r="F31" s="25"/>
      <c r="G31" s="25"/>
      <c r="H31" s="25"/>
      <c r="I31" s="26">
        <v>129.64648</v>
      </c>
      <c r="J31" s="9"/>
      <c r="K31" s="61"/>
      <c r="L31" s="49"/>
    </row>
    <row r="32" spans="1:12" ht="15" customHeight="1">
      <c r="A32" s="70"/>
      <c r="B32" s="70"/>
      <c r="C32" s="10">
        <v>2019</v>
      </c>
      <c r="D32" s="26">
        <f aca="true" t="shared" si="1" ref="D32:D92">F32+I32+E32</f>
        <v>124.6</v>
      </c>
      <c r="E32" s="25"/>
      <c r="F32" s="25"/>
      <c r="G32" s="25"/>
      <c r="H32" s="25"/>
      <c r="I32" s="26">
        <v>124.6</v>
      </c>
      <c r="J32" s="9"/>
      <c r="K32" s="61"/>
      <c r="L32" s="49"/>
    </row>
    <row r="33" spans="1:12" ht="15" customHeight="1">
      <c r="A33" s="70"/>
      <c r="B33" s="70"/>
      <c r="C33" s="10">
        <v>2020</v>
      </c>
      <c r="D33" s="26">
        <f>I33+F33+E33</f>
        <v>124.6</v>
      </c>
      <c r="E33" s="25"/>
      <c r="F33" s="25"/>
      <c r="G33" s="25"/>
      <c r="H33" s="25"/>
      <c r="I33" s="26">
        <v>124.6</v>
      </c>
      <c r="J33" s="9"/>
      <c r="K33" s="62"/>
      <c r="L33" s="49"/>
    </row>
    <row r="34" spans="1:12" ht="15" customHeight="1">
      <c r="A34" s="70"/>
      <c r="B34" s="70"/>
      <c r="C34" s="10">
        <v>2017</v>
      </c>
      <c r="D34" s="26">
        <f t="shared" si="1"/>
        <v>56.05</v>
      </c>
      <c r="E34" s="25"/>
      <c r="F34" s="25"/>
      <c r="G34" s="25"/>
      <c r="H34" s="25"/>
      <c r="I34" s="26">
        <v>56.05</v>
      </c>
      <c r="J34" s="9"/>
      <c r="K34" s="60" t="s">
        <v>7</v>
      </c>
      <c r="L34" s="49"/>
    </row>
    <row r="35" spans="1:12" ht="15" customHeight="1">
      <c r="A35" s="70"/>
      <c r="B35" s="70"/>
      <c r="C35" s="10">
        <v>2018</v>
      </c>
      <c r="D35" s="26">
        <f t="shared" si="1"/>
        <v>150</v>
      </c>
      <c r="E35" s="25"/>
      <c r="F35" s="25"/>
      <c r="G35" s="25"/>
      <c r="H35" s="25"/>
      <c r="I35" s="26">
        <v>150</v>
      </c>
      <c r="J35" s="9"/>
      <c r="K35" s="61"/>
      <c r="L35" s="49"/>
    </row>
    <row r="36" spans="1:12" ht="15" customHeight="1">
      <c r="A36" s="70"/>
      <c r="B36" s="70"/>
      <c r="C36" s="10">
        <v>2019</v>
      </c>
      <c r="D36" s="26">
        <f t="shared" si="1"/>
        <v>50</v>
      </c>
      <c r="E36" s="25"/>
      <c r="F36" s="25"/>
      <c r="G36" s="25"/>
      <c r="H36" s="25"/>
      <c r="I36" s="26">
        <v>50</v>
      </c>
      <c r="J36" s="9"/>
      <c r="K36" s="61"/>
      <c r="L36" s="49"/>
    </row>
    <row r="37" spans="1:12" ht="15" customHeight="1">
      <c r="A37" s="70"/>
      <c r="B37" s="70"/>
      <c r="C37" s="10">
        <v>2020</v>
      </c>
      <c r="D37" s="26">
        <f>I37+F37+E37</f>
        <v>50</v>
      </c>
      <c r="E37" s="25"/>
      <c r="F37" s="25"/>
      <c r="G37" s="25"/>
      <c r="H37" s="25"/>
      <c r="I37" s="26">
        <v>50</v>
      </c>
      <c r="J37" s="9"/>
      <c r="K37" s="62"/>
      <c r="L37" s="49"/>
    </row>
    <row r="38" spans="1:12" ht="15" customHeight="1">
      <c r="A38" s="70"/>
      <c r="B38" s="70"/>
      <c r="C38" s="10">
        <v>2017</v>
      </c>
      <c r="D38" s="26">
        <f t="shared" si="1"/>
        <v>72.479</v>
      </c>
      <c r="E38" s="25"/>
      <c r="F38" s="25"/>
      <c r="G38" s="25"/>
      <c r="H38" s="25"/>
      <c r="I38" s="26">
        <v>72.479</v>
      </c>
      <c r="J38" s="9"/>
      <c r="K38" s="60" t="s">
        <v>18</v>
      </c>
      <c r="L38" s="49"/>
    </row>
    <row r="39" spans="1:12" ht="15" customHeight="1">
      <c r="A39" s="70"/>
      <c r="B39" s="70"/>
      <c r="C39" s="10">
        <v>2018</v>
      </c>
      <c r="D39" s="26">
        <f t="shared" si="1"/>
        <v>80.5</v>
      </c>
      <c r="E39" s="25"/>
      <c r="F39" s="25"/>
      <c r="G39" s="25"/>
      <c r="H39" s="25"/>
      <c r="I39" s="26">
        <v>80.5</v>
      </c>
      <c r="J39" s="9"/>
      <c r="K39" s="61"/>
      <c r="L39" s="49"/>
    </row>
    <row r="40" spans="1:12" ht="15" customHeight="1">
      <c r="A40" s="70"/>
      <c r="B40" s="70"/>
      <c r="C40" s="10">
        <v>2019</v>
      </c>
      <c r="D40" s="26">
        <f t="shared" si="1"/>
        <v>80.5</v>
      </c>
      <c r="E40" s="25"/>
      <c r="F40" s="25"/>
      <c r="G40" s="25"/>
      <c r="H40" s="25"/>
      <c r="I40" s="26">
        <v>80.5</v>
      </c>
      <c r="J40" s="9"/>
      <c r="K40" s="61"/>
      <c r="L40" s="49"/>
    </row>
    <row r="41" spans="1:12" ht="15" customHeight="1">
      <c r="A41" s="70"/>
      <c r="B41" s="70"/>
      <c r="C41" s="10">
        <v>2020</v>
      </c>
      <c r="D41" s="26">
        <f>I41+F41+E41</f>
        <v>80.5</v>
      </c>
      <c r="E41" s="25"/>
      <c r="F41" s="25"/>
      <c r="G41" s="25"/>
      <c r="H41" s="25"/>
      <c r="I41" s="26">
        <v>80.5</v>
      </c>
      <c r="J41" s="9"/>
      <c r="K41" s="62"/>
      <c r="L41" s="49"/>
    </row>
    <row r="42" spans="1:12" ht="15" customHeight="1">
      <c r="A42" s="70"/>
      <c r="B42" s="70"/>
      <c r="C42" s="10">
        <v>2017</v>
      </c>
      <c r="D42" s="26">
        <f t="shared" si="1"/>
        <v>13.67</v>
      </c>
      <c r="E42" s="25"/>
      <c r="F42" s="25"/>
      <c r="G42" s="25"/>
      <c r="H42" s="25"/>
      <c r="I42" s="26">
        <v>13.67</v>
      </c>
      <c r="J42" s="9"/>
      <c r="K42" s="69" t="s">
        <v>13</v>
      </c>
      <c r="L42" s="49"/>
    </row>
    <row r="43" spans="1:12" ht="15" customHeight="1">
      <c r="A43" s="70"/>
      <c r="B43" s="70"/>
      <c r="C43" s="10">
        <v>2018</v>
      </c>
      <c r="D43" s="26">
        <f t="shared" si="1"/>
        <v>10</v>
      </c>
      <c r="E43" s="25"/>
      <c r="F43" s="25"/>
      <c r="G43" s="25"/>
      <c r="H43" s="25"/>
      <c r="I43" s="26">
        <v>10</v>
      </c>
      <c r="J43" s="9"/>
      <c r="K43" s="69"/>
      <c r="L43" s="49"/>
    </row>
    <row r="44" spans="1:12" ht="15" customHeight="1">
      <c r="A44" s="70"/>
      <c r="B44" s="70"/>
      <c r="C44" s="10">
        <v>2019</v>
      </c>
      <c r="D44" s="26">
        <f t="shared" si="1"/>
        <v>10</v>
      </c>
      <c r="E44" s="25"/>
      <c r="F44" s="25"/>
      <c r="G44" s="25"/>
      <c r="H44" s="25"/>
      <c r="I44" s="26">
        <v>10</v>
      </c>
      <c r="J44" s="9"/>
      <c r="K44" s="69"/>
      <c r="L44" s="49"/>
    </row>
    <row r="45" spans="1:12" ht="15" customHeight="1">
      <c r="A45" s="70"/>
      <c r="B45" s="75"/>
      <c r="C45" s="10">
        <v>2020</v>
      </c>
      <c r="D45" s="26">
        <f>I45+F45+E45</f>
        <v>10</v>
      </c>
      <c r="E45" s="25"/>
      <c r="F45" s="25"/>
      <c r="G45" s="25"/>
      <c r="H45" s="25"/>
      <c r="I45" s="26">
        <v>10</v>
      </c>
      <c r="J45" s="9"/>
      <c r="K45" s="69"/>
      <c r="L45" s="49"/>
    </row>
    <row r="46" spans="1:12" ht="15" customHeight="1">
      <c r="A46" s="67"/>
      <c r="B46" s="54" t="s">
        <v>20</v>
      </c>
      <c r="C46" s="24">
        <v>2017</v>
      </c>
      <c r="D46" s="28">
        <f t="shared" si="1"/>
        <v>307.2496</v>
      </c>
      <c r="E46" s="27">
        <f aca="true" t="shared" si="2" ref="E46:I48">SUM(E30,E34,E38,E42)</f>
        <v>0</v>
      </c>
      <c r="F46" s="27">
        <f t="shared" si="2"/>
        <v>0</v>
      </c>
      <c r="G46" s="27">
        <f aca="true" t="shared" si="3" ref="G46:H48">SUM(G30,G34,G38,G42)</f>
        <v>0</v>
      </c>
      <c r="H46" s="27">
        <f t="shared" si="3"/>
        <v>0</v>
      </c>
      <c r="I46" s="28">
        <f t="shared" si="2"/>
        <v>307.2496</v>
      </c>
      <c r="J46" s="9"/>
      <c r="K46" s="69"/>
      <c r="L46" s="49"/>
    </row>
    <row r="47" spans="1:12" ht="15" customHeight="1">
      <c r="A47" s="67"/>
      <c r="B47" s="55"/>
      <c r="C47" s="24">
        <v>2018</v>
      </c>
      <c r="D47" s="28">
        <f t="shared" si="1"/>
        <v>370.14648</v>
      </c>
      <c r="E47" s="27">
        <f t="shared" si="2"/>
        <v>0</v>
      </c>
      <c r="F47" s="27">
        <f t="shared" si="2"/>
        <v>0</v>
      </c>
      <c r="G47" s="27">
        <f t="shared" si="3"/>
        <v>0</v>
      </c>
      <c r="H47" s="27">
        <f t="shared" si="3"/>
        <v>0</v>
      </c>
      <c r="I47" s="28">
        <f t="shared" si="2"/>
        <v>370.14648</v>
      </c>
      <c r="J47" s="9"/>
      <c r="K47" s="69"/>
      <c r="L47" s="49"/>
    </row>
    <row r="48" spans="1:12" ht="15" customHeight="1">
      <c r="A48" s="67"/>
      <c r="B48" s="55"/>
      <c r="C48" s="24">
        <v>2019</v>
      </c>
      <c r="D48" s="28">
        <f t="shared" si="1"/>
        <v>265.1</v>
      </c>
      <c r="E48" s="27">
        <f t="shared" si="2"/>
        <v>0</v>
      </c>
      <c r="F48" s="27">
        <f t="shared" si="2"/>
        <v>0</v>
      </c>
      <c r="G48" s="27">
        <f t="shared" si="3"/>
        <v>0</v>
      </c>
      <c r="H48" s="27">
        <f t="shared" si="3"/>
        <v>0</v>
      </c>
      <c r="I48" s="28">
        <f t="shared" si="2"/>
        <v>265.1</v>
      </c>
      <c r="J48" s="9"/>
      <c r="K48" s="69"/>
      <c r="L48" s="49"/>
    </row>
    <row r="49" spans="1:12" ht="15" customHeight="1">
      <c r="A49" s="68"/>
      <c r="B49" s="56"/>
      <c r="C49" s="24">
        <v>2020</v>
      </c>
      <c r="D49" s="28">
        <f>I49+F49+E49</f>
        <v>265.1</v>
      </c>
      <c r="E49" s="27">
        <f>E33+E37+E41+E45</f>
        <v>0</v>
      </c>
      <c r="F49" s="27">
        <f>F33+F37+F41+F45</f>
        <v>0</v>
      </c>
      <c r="G49" s="27">
        <f>G33+G37+G41+G45</f>
        <v>0</v>
      </c>
      <c r="H49" s="27">
        <f>H33+H37+H41+H45</f>
        <v>0</v>
      </c>
      <c r="I49" s="28">
        <f>I33+I37+I41+I45</f>
        <v>265.1</v>
      </c>
      <c r="J49" s="9"/>
      <c r="K49" s="69"/>
      <c r="L49" s="50"/>
    </row>
    <row r="50" spans="1:12" ht="15" customHeight="1">
      <c r="A50" s="63">
        <v>6</v>
      </c>
      <c r="B50" s="63" t="s">
        <v>36</v>
      </c>
      <c r="C50" s="10">
        <v>2017</v>
      </c>
      <c r="D50" s="26">
        <f t="shared" si="1"/>
        <v>164.755</v>
      </c>
      <c r="E50" s="25"/>
      <c r="F50" s="25"/>
      <c r="G50" s="25"/>
      <c r="H50" s="25"/>
      <c r="I50" s="26">
        <v>164.755</v>
      </c>
      <c r="J50" s="9"/>
      <c r="K50" s="60" t="s">
        <v>17</v>
      </c>
      <c r="L50" s="48" t="s">
        <v>37</v>
      </c>
    </row>
    <row r="51" spans="1:12" ht="15" customHeight="1">
      <c r="A51" s="70"/>
      <c r="B51" s="70"/>
      <c r="C51" s="10">
        <v>2018</v>
      </c>
      <c r="D51" s="26">
        <f t="shared" si="1"/>
        <v>210</v>
      </c>
      <c r="E51" s="25"/>
      <c r="F51" s="25"/>
      <c r="G51" s="25"/>
      <c r="H51" s="25"/>
      <c r="I51" s="26">
        <v>210</v>
      </c>
      <c r="J51" s="9"/>
      <c r="K51" s="61"/>
      <c r="L51" s="49"/>
    </row>
    <row r="52" spans="1:12" ht="15" customHeight="1">
      <c r="A52" s="70"/>
      <c r="B52" s="70"/>
      <c r="C52" s="10">
        <v>2019</v>
      </c>
      <c r="D52" s="26">
        <f t="shared" si="1"/>
        <v>160</v>
      </c>
      <c r="E52" s="25"/>
      <c r="F52" s="25"/>
      <c r="G52" s="25"/>
      <c r="H52" s="25"/>
      <c r="I52" s="26">
        <v>160</v>
      </c>
      <c r="J52" s="9"/>
      <c r="K52" s="61"/>
      <c r="L52" s="49"/>
    </row>
    <row r="53" spans="1:12" ht="15" customHeight="1">
      <c r="A53" s="70"/>
      <c r="B53" s="70"/>
      <c r="C53" s="10">
        <v>2020</v>
      </c>
      <c r="D53" s="26">
        <f>I53+F53+E53</f>
        <v>160</v>
      </c>
      <c r="E53" s="25"/>
      <c r="F53" s="25"/>
      <c r="G53" s="25"/>
      <c r="H53" s="25"/>
      <c r="I53" s="26">
        <v>160</v>
      </c>
      <c r="J53" s="9"/>
      <c r="K53" s="62"/>
      <c r="L53" s="49"/>
    </row>
    <row r="54" spans="1:12" ht="15" customHeight="1">
      <c r="A54" s="70"/>
      <c r="B54" s="70"/>
      <c r="C54" s="10">
        <v>2017</v>
      </c>
      <c r="D54" s="26">
        <f t="shared" si="1"/>
        <v>93.95</v>
      </c>
      <c r="E54" s="25"/>
      <c r="F54" s="25"/>
      <c r="G54" s="25"/>
      <c r="H54" s="25"/>
      <c r="I54" s="36">
        <v>93.95</v>
      </c>
      <c r="J54" s="9"/>
      <c r="K54" s="60" t="s">
        <v>7</v>
      </c>
      <c r="L54" s="49"/>
    </row>
    <row r="55" spans="1:12" ht="15" customHeight="1">
      <c r="A55" s="70"/>
      <c r="B55" s="70"/>
      <c r="C55" s="10">
        <v>2018</v>
      </c>
      <c r="D55" s="26">
        <f t="shared" si="1"/>
        <v>58</v>
      </c>
      <c r="E55" s="25"/>
      <c r="F55" s="25"/>
      <c r="G55" s="25"/>
      <c r="H55" s="25"/>
      <c r="I55" s="26">
        <v>58</v>
      </c>
      <c r="J55" s="9"/>
      <c r="K55" s="61"/>
      <c r="L55" s="49"/>
    </row>
    <row r="56" spans="1:12" ht="15" customHeight="1">
      <c r="A56" s="70"/>
      <c r="B56" s="70"/>
      <c r="C56" s="10">
        <v>2019</v>
      </c>
      <c r="D56" s="26">
        <f t="shared" si="1"/>
        <v>88.5</v>
      </c>
      <c r="E56" s="25"/>
      <c r="F56" s="25"/>
      <c r="G56" s="25"/>
      <c r="H56" s="25"/>
      <c r="I56" s="26">
        <v>88.5</v>
      </c>
      <c r="J56" s="9"/>
      <c r="K56" s="61"/>
      <c r="L56" s="49"/>
    </row>
    <row r="57" spans="1:12" ht="15" customHeight="1">
      <c r="A57" s="70"/>
      <c r="B57" s="70"/>
      <c r="C57" s="10">
        <v>2020</v>
      </c>
      <c r="D57" s="26">
        <f>I57+F57+E57</f>
        <v>88.5</v>
      </c>
      <c r="E57" s="25"/>
      <c r="F57" s="25"/>
      <c r="G57" s="25"/>
      <c r="H57" s="25"/>
      <c r="I57" s="26">
        <v>88.5</v>
      </c>
      <c r="J57" s="9"/>
      <c r="K57" s="62"/>
      <c r="L57" s="49"/>
    </row>
    <row r="58" spans="1:12" ht="15" customHeight="1">
      <c r="A58" s="71"/>
      <c r="B58" s="70"/>
      <c r="C58" s="10">
        <v>2017</v>
      </c>
      <c r="D58" s="36">
        <f t="shared" si="1"/>
        <v>136.845</v>
      </c>
      <c r="E58" s="25"/>
      <c r="F58" s="25"/>
      <c r="G58" s="25"/>
      <c r="H58" s="25"/>
      <c r="I58" s="36">
        <v>136.845</v>
      </c>
      <c r="J58" s="9"/>
      <c r="K58" s="60" t="s">
        <v>18</v>
      </c>
      <c r="L58" s="49"/>
    </row>
    <row r="59" spans="1:12" ht="15" customHeight="1">
      <c r="A59" s="71"/>
      <c r="B59" s="70"/>
      <c r="C59" s="10">
        <v>2018</v>
      </c>
      <c r="D59" s="26">
        <f t="shared" si="1"/>
        <v>112.5</v>
      </c>
      <c r="E59" s="25"/>
      <c r="F59" s="25"/>
      <c r="G59" s="25"/>
      <c r="H59" s="25"/>
      <c r="I59" s="26">
        <v>112.5</v>
      </c>
      <c r="J59" s="9"/>
      <c r="K59" s="61"/>
      <c r="L59" s="49"/>
    </row>
    <row r="60" spans="1:12" ht="15" customHeight="1">
      <c r="A60" s="71"/>
      <c r="B60" s="70"/>
      <c r="C60" s="10">
        <v>2019</v>
      </c>
      <c r="D60" s="26">
        <f t="shared" si="1"/>
        <v>112.5</v>
      </c>
      <c r="E60" s="25"/>
      <c r="F60" s="25"/>
      <c r="G60" s="25"/>
      <c r="H60" s="25"/>
      <c r="I60" s="26">
        <v>112.5</v>
      </c>
      <c r="J60" s="9"/>
      <c r="K60" s="61"/>
      <c r="L60" s="49"/>
    </row>
    <row r="61" spans="1:12" ht="15" customHeight="1">
      <c r="A61" s="71"/>
      <c r="B61" s="70"/>
      <c r="C61" s="10">
        <v>2020</v>
      </c>
      <c r="D61" s="26">
        <f>I61+F61+E61</f>
        <v>112.5</v>
      </c>
      <c r="E61" s="25"/>
      <c r="F61" s="25"/>
      <c r="G61" s="25"/>
      <c r="H61" s="25"/>
      <c r="I61" s="26">
        <v>112.5</v>
      </c>
      <c r="J61" s="9"/>
      <c r="K61" s="62"/>
      <c r="L61" s="49"/>
    </row>
    <row r="62" spans="1:12" ht="15" customHeight="1">
      <c r="A62" s="71"/>
      <c r="B62" s="70"/>
      <c r="C62" s="10">
        <v>2017</v>
      </c>
      <c r="D62" s="26">
        <f t="shared" si="1"/>
        <v>172.91</v>
      </c>
      <c r="E62" s="25"/>
      <c r="F62" s="25"/>
      <c r="G62" s="25"/>
      <c r="H62" s="25"/>
      <c r="I62" s="26">
        <v>172.91</v>
      </c>
      <c r="J62" s="9"/>
      <c r="K62" s="60" t="s">
        <v>13</v>
      </c>
      <c r="L62" s="49"/>
    </row>
    <row r="63" spans="1:12" ht="15" customHeight="1">
      <c r="A63" s="71"/>
      <c r="B63" s="70"/>
      <c r="C63" s="10">
        <v>2018</v>
      </c>
      <c r="D63" s="26">
        <f t="shared" si="1"/>
        <v>25.8</v>
      </c>
      <c r="E63" s="25"/>
      <c r="F63" s="25"/>
      <c r="G63" s="25"/>
      <c r="H63" s="25"/>
      <c r="I63" s="26">
        <v>25.8</v>
      </c>
      <c r="J63" s="9"/>
      <c r="K63" s="61"/>
      <c r="L63" s="49"/>
    </row>
    <row r="64" spans="1:12" ht="15" customHeight="1">
      <c r="A64" s="71"/>
      <c r="B64" s="70"/>
      <c r="C64" s="10">
        <v>2019</v>
      </c>
      <c r="D64" s="26">
        <f t="shared" si="1"/>
        <v>25.8</v>
      </c>
      <c r="E64" s="25"/>
      <c r="F64" s="25"/>
      <c r="G64" s="25"/>
      <c r="H64" s="25"/>
      <c r="I64" s="26">
        <v>25.8</v>
      </c>
      <c r="J64" s="9"/>
      <c r="K64" s="61"/>
      <c r="L64" s="49"/>
    </row>
    <row r="65" spans="1:12" ht="15" customHeight="1">
      <c r="A65" s="41"/>
      <c r="B65" s="75"/>
      <c r="C65" s="10">
        <v>2020</v>
      </c>
      <c r="D65" s="26">
        <f>I65+F65+E65</f>
        <v>25.8</v>
      </c>
      <c r="E65" s="25"/>
      <c r="F65" s="25"/>
      <c r="G65" s="25"/>
      <c r="H65" s="25"/>
      <c r="I65" s="26">
        <v>25.8</v>
      </c>
      <c r="J65" s="9"/>
      <c r="K65" s="62"/>
      <c r="L65" s="49"/>
    </row>
    <row r="66" spans="1:12" ht="15" customHeight="1">
      <c r="A66" s="67"/>
      <c r="B66" s="54" t="s">
        <v>20</v>
      </c>
      <c r="C66" s="24">
        <v>2017</v>
      </c>
      <c r="D66" s="28">
        <f t="shared" si="1"/>
        <v>568.4599999999999</v>
      </c>
      <c r="E66" s="28">
        <f aca="true" t="shared" si="4" ref="E66:I68">SUM(E50,E54,E58,E62)</f>
        <v>0</v>
      </c>
      <c r="F66" s="28">
        <f t="shared" si="4"/>
        <v>0</v>
      </c>
      <c r="G66" s="28">
        <f t="shared" si="4"/>
        <v>0</v>
      </c>
      <c r="H66" s="28">
        <f t="shared" si="4"/>
        <v>0</v>
      </c>
      <c r="I66" s="28">
        <f t="shared" si="4"/>
        <v>568.4599999999999</v>
      </c>
      <c r="J66" s="9"/>
      <c r="K66" s="60"/>
      <c r="L66" s="78"/>
    </row>
    <row r="67" spans="1:12" ht="15" customHeight="1">
      <c r="A67" s="67"/>
      <c r="B67" s="55"/>
      <c r="C67" s="24">
        <v>2018</v>
      </c>
      <c r="D67" s="28">
        <f t="shared" si="1"/>
        <v>406.3</v>
      </c>
      <c r="E67" s="28">
        <f t="shared" si="4"/>
        <v>0</v>
      </c>
      <c r="F67" s="28">
        <f t="shared" si="4"/>
        <v>0</v>
      </c>
      <c r="G67" s="28">
        <f t="shared" si="4"/>
        <v>0</v>
      </c>
      <c r="H67" s="28">
        <f t="shared" si="4"/>
        <v>0</v>
      </c>
      <c r="I67" s="28">
        <f t="shared" si="4"/>
        <v>406.3</v>
      </c>
      <c r="J67" s="9"/>
      <c r="K67" s="61"/>
      <c r="L67" s="78"/>
    </row>
    <row r="68" spans="1:12" ht="15" customHeight="1">
      <c r="A68" s="67"/>
      <c r="B68" s="55"/>
      <c r="C68" s="24">
        <v>2019</v>
      </c>
      <c r="D68" s="28">
        <f t="shared" si="1"/>
        <v>386.8</v>
      </c>
      <c r="E68" s="28">
        <f t="shared" si="4"/>
        <v>0</v>
      </c>
      <c r="F68" s="28">
        <f t="shared" si="4"/>
        <v>0</v>
      </c>
      <c r="G68" s="28">
        <f t="shared" si="4"/>
        <v>0</v>
      </c>
      <c r="H68" s="28">
        <f t="shared" si="4"/>
        <v>0</v>
      </c>
      <c r="I68" s="28">
        <f t="shared" si="4"/>
        <v>386.8</v>
      </c>
      <c r="J68" s="9"/>
      <c r="K68" s="61"/>
      <c r="L68" s="78"/>
    </row>
    <row r="69" spans="1:12" ht="15" customHeight="1">
      <c r="A69" s="68"/>
      <c r="B69" s="56"/>
      <c r="C69" s="24">
        <v>2020</v>
      </c>
      <c r="D69" s="28">
        <f>I69+F69+E69</f>
        <v>386.8</v>
      </c>
      <c r="E69" s="28">
        <f>E53+E57+E61+E65</f>
        <v>0</v>
      </c>
      <c r="F69" s="28">
        <f>F53+F57+F61+F65</f>
        <v>0</v>
      </c>
      <c r="G69" s="28">
        <f>G53+G57+G61+G65</f>
        <v>0</v>
      </c>
      <c r="H69" s="28">
        <f>H53+H57+H61+H65</f>
        <v>0</v>
      </c>
      <c r="I69" s="28">
        <f>I53+I57+I61+I65</f>
        <v>386.8</v>
      </c>
      <c r="J69" s="9"/>
      <c r="K69" s="62"/>
      <c r="L69" s="79"/>
    </row>
    <row r="70" spans="1:12" ht="15" customHeight="1">
      <c r="A70" s="63">
        <v>7</v>
      </c>
      <c r="B70" s="63" t="s">
        <v>11</v>
      </c>
      <c r="C70" s="10">
        <v>2017</v>
      </c>
      <c r="D70" s="26">
        <f>F70+I70+E70</f>
        <v>239.99412</v>
      </c>
      <c r="E70" s="25"/>
      <c r="F70" s="25"/>
      <c r="G70" s="25"/>
      <c r="H70" s="25"/>
      <c r="I70" s="26">
        <v>239.99412</v>
      </c>
      <c r="J70" s="9"/>
      <c r="K70" s="60" t="s">
        <v>17</v>
      </c>
      <c r="L70" s="45" t="s">
        <v>30</v>
      </c>
    </row>
    <row r="71" spans="1:12" ht="15" customHeight="1">
      <c r="A71" s="70"/>
      <c r="B71" s="70"/>
      <c r="C71" s="10">
        <v>2018</v>
      </c>
      <c r="D71" s="26">
        <f>F71+I71+E71</f>
        <v>240</v>
      </c>
      <c r="E71" s="25"/>
      <c r="F71" s="9"/>
      <c r="G71" s="9"/>
      <c r="H71" s="9"/>
      <c r="I71" s="26">
        <v>240</v>
      </c>
      <c r="J71" s="9"/>
      <c r="K71" s="61"/>
      <c r="L71" s="46"/>
    </row>
    <row r="72" spans="1:12" ht="15" customHeight="1">
      <c r="A72" s="70"/>
      <c r="B72" s="70"/>
      <c r="C72" s="10">
        <v>2019</v>
      </c>
      <c r="D72" s="26">
        <f>F72+I72+E72</f>
        <v>245</v>
      </c>
      <c r="E72" s="25"/>
      <c r="F72" s="9"/>
      <c r="G72" s="9"/>
      <c r="H72" s="9"/>
      <c r="I72" s="26">
        <v>245</v>
      </c>
      <c r="J72" s="9"/>
      <c r="K72" s="61"/>
      <c r="L72" s="46"/>
    </row>
    <row r="73" spans="1:12" ht="15" customHeight="1">
      <c r="A73" s="75"/>
      <c r="B73" s="75"/>
      <c r="C73" s="10">
        <v>2020</v>
      </c>
      <c r="D73" s="26">
        <f>I73+F73+E73</f>
        <v>245</v>
      </c>
      <c r="E73" s="25"/>
      <c r="F73" s="9"/>
      <c r="G73" s="9"/>
      <c r="H73" s="9"/>
      <c r="I73" s="26">
        <v>245</v>
      </c>
      <c r="J73" s="9"/>
      <c r="K73" s="62"/>
      <c r="L73" s="47"/>
    </row>
    <row r="74" spans="1:12" ht="15" customHeight="1">
      <c r="A74" s="63">
        <v>8</v>
      </c>
      <c r="B74" s="63" t="s">
        <v>14</v>
      </c>
      <c r="C74" s="10">
        <v>2017</v>
      </c>
      <c r="D74" s="26">
        <f t="shared" si="1"/>
        <v>226.51776</v>
      </c>
      <c r="E74" s="25"/>
      <c r="F74" s="25"/>
      <c r="G74" s="25"/>
      <c r="H74" s="25"/>
      <c r="I74" s="26">
        <v>226.51776</v>
      </c>
      <c r="J74" s="9"/>
      <c r="K74" s="60" t="s">
        <v>17</v>
      </c>
      <c r="L74" s="48" t="s">
        <v>31</v>
      </c>
    </row>
    <row r="75" spans="1:12" ht="15" customHeight="1">
      <c r="A75" s="70"/>
      <c r="B75" s="70"/>
      <c r="C75" s="10">
        <v>2018</v>
      </c>
      <c r="D75" s="26">
        <f t="shared" si="1"/>
        <v>240.6</v>
      </c>
      <c r="E75" s="25"/>
      <c r="F75" s="25"/>
      <c r="G75" s="25"/>
      <c r="H75" s="25"/>
      <c r="I75" s="26">
        <v>240.6</v>
      </c>
      <c r="J75" s="9"/>
      <c r="K75" s="61"/>
      <c r="L75" s="49"/>
    </row>
    <row r="76" spans="1:12" ht="15" customHeight="1">
      <c r="A76" s="70"/>
      <c r="B76" s="70"/>
      <c r="C76" s="10">
        <v>2019</v>
      </c>
      <c r="D76" s="26">
        <f t="shared" si="1"/>
        <v>240.6</v>
      </c>
      <c r="E76" s="25"/>
      <c r="F76" s="25"/>
      <c r="G76" s="25"/>
      <c r="H76" s="25"/>
      <c r="I76" s="26">
        <v>240.6</v>
      </c>
      <c r="J76" s="9"/>
      <c r="K76" s="61"/>
      <c r="L76" s="49"/>
    </row>
    <row r="77" spans="1:12" ht="15" customHeight="1">
      <c r="A77" s="70"/>
      <c r="B77" s="70"/>
      <c r="C77" s="10">
        <v>2020</v>
      </c>
      <c r="D77" s="26">
        <f>I77+F77+E77</f>
        <v>240.6</v>
      </c>
      <c r="E77" s="25"/>
      <c r="F77" s="25"/>
      <c r="G77" s="25"/>
      <c r="H77" s="25"/>
      <c r="I77" s="26">
        <v>240.6</v>
      </c>
      <c r="J77" s="9"/>
      <c r="K77" s="62"/>
      <c r="L77" s="49"/>
    </row>
    <row r="78" spans="1:12" ht="15" customHeight="1">
      <c r="A78" s="70"/>
      <c r="B78" s="70"/>
      <c r="C78" s="10">
        <v>2017</v>
      </c>
      <c r="D78" s="26">
        <f t="shared" si="1"/>
        <v>27.9112</v>
      </c>
      <c r="E78" s="25"/>
      <c r="F78" s="25"/>
      <c r="G78" s="25"/>
      <c r="H78" s="25"/>
      <c r="I78" s="26">
        <v>27.9112</v>
      </c>
      <c r="J78" s="9"/>
      <c r="K78" s="60" t="s">
        <v>7</v>
      </c>
      <c r="L78" s="49"/>
    </row>
    <row r="79" spans="1:12" ht="15" customHeight="1">
      <c r="A79" s="70"/>
      <c r="B79" s="70"/>
      <c r="C79" s="10">
        <v>2018</v>
      </c>
      <c r="D79" s="26">
        <f t="shared" si="1"/>
        <v>30.348</v>
      </c>
      <c r="E79" s="25"/>
      <c r="F79" s="25"/>
      <c r="G79" s="25"/>
      <c r="H79" s="25"/>
      <c r="I79" s="26">
        <v>30.348</v>
      </c>
      <c r="J79" s="9"/>
      <c r="K79" s="61"/>
      <c r="L79" s="49"/>
    </row>
    <row r="80" spans="1:12" ht="15" customHeight="1">
      <c r="A80" s="70"/>
      <c r="B80" s="70"/>
      <c r="C80" s="10">
        <v>2019</v>
      </c>
      <c r="D80" s="26">
        <f t="shared" si="1"/>
        <v>35.3</v>
      </c>
      <c r="E80" s="25"/>
      <c r="F80" s="25"/>
      <c r="G80" s="25"/>
      <c r="H80" s="25"/>
      <c r="I80" s="26">
        <v>35.3</v>
      </c>
      <c r="J80" s="9"/>
      <c r="K80" s="61"/>
      <c r="L80" s="49"/>
    </row>
    <row r="81" spans="1:12" ht="15" customHeight="1">
      <c r="A81" s="70"/>
      <c r="B81" s="70"/>
      <c r="C81" s="10">
        <v>2020</v>
      </c>
      <c r="D81" s="26">
        <f>I81+F81+E81</f>
        <v>35.3</v>
      </c>
      <c r="E81" s="25"/>
      <c r="F81" s="25"/>
      <c r="G81" s="25"/>
      <c r="H81" s="25"/>
      <c r="I81" s="26">
        <v>35.3</v>
      </c>
      <c r="J81" s="9"/>
      <c r="K81" s="62"/>
      <c r="L81" s="49"/>
    </row>
    <row r="82" spans="1:12" ht="15" customHeight="1">
      <c r="A82" s="70"/>
      <c r="B82" s="70"/>
      <c r="C82" s="10">
        <v>2017</v>
      </c>
      <c r="D82" s="26">
        <f t="shared" si="1"/>
        <v>30.228</v>
      </c>
      <c r="E82" s="25"/>
      <c r="F82" s="25"/>
      <c r="G82" s="25"/>
      <c r="H82" s="25"/>
      <c r="I82" s="26">
        <v>30.228</v>
      </c>
      <c r="J82" s="9"/>
      <c r="K82" s="60" t="s">
        <v>18</v>
      </c>
      <c r="L82" s="49"/>
    </row>
    <row r="83" spans="1:12" ht="15" customHeight="1">
      <c r="A83" s="70"/>
      <c r="B83" s="70"/>
      <c r="C83" s="10">
        <v>2018</v>
      </c>
      <c r="D83" s="26">
        <f t="shared" si="1"/>
        <v>42</v>
      </c>
      <c r="E83" s="25"/>
      <c r="F83" s="25"/>
      <c r="G83" s="25"/>
      <c r="H83" s="25"/>
      <c r="I83" s="26">
        <v>42</v>
      </c>
      <c r="J83" s="9"/>
      <c r="K83" s="61"/>
      <c r="L83" s="49"/>
    </row>
    <row r="84" spans="1:12" ht="15" customHeight="1">
      <c r="A84" s="70"/>
      <c r="B84" s="70"/>
      <c r="C84" s="10">
        <v>2019</v>
      </c>
      <c r="D84" s="26">
        <f t="shared" si="1"/>
        <v>42</v>
      </c>
      <c r="E84" s="25"/>
      <c r="F84" s="25"/>
      <c r="G84" s="25"/>
      <c r="H84" s="25"/>
      <c r="I84" s="26">
        <v>42</v>
      </c>
      <c r="J84" s="9"/>
      <c r="K84" s="61"/>
      <c r="L84" s="49"/>
    </row>
    <row r="85" spans="1:12" ht="15" customHeight="1">
      <c r="A85" s="70"/>
      <c r="B85" s="70"/>
      <c r="C85" s="10">
        <v>2020</v>
      </c>
      <c r="D85" s="26">
        <f>I85+F85+E85</f>
        <v>42</v>
      </c>
      <c r="E85" s="25"/>
      <c r="F85" s="25"/>
      <c r="G85" s="25"/>
      <c r="H85" s="25"/>
      <c r="I85" s="26">
        <v>42</v>
      </c>
      <c r="J85" s="9"/>
      <c r="K85" s="62"/>
      <c r="L85" s="49"/>
    </row>
    <row r="86" spans="1:12" ht="15" customHeight="1">
      <c r="A86" s="70"/>
      <c r="B86" s="70"/>
      <c r="C86" s="10">
        <v>2017</v>
      </c>
      <c r="D86" s="26">
        <f t="shared" si="1"/>
        <v>5.1064</v>
      </c>
      <c r="E86" s="25"/>
      <c r="F86" s="25"/>
      <c r="G86" s="25"/>
      <c r="H86" s="25"/>
      <c r="I86" s="26">
        <v>5.1064</v>
      </c>
      <c r="J86" s="9"/>
      <c r="K86" s="60" t="s">
        <v>13</v>
      </c>
      <c r="L86" s="49"/>
    </row>
    <row r="87" spans="1:12" ht="15" customHeight="1">
      <c r="A87" s="70"/>
      <c r="B87" s="70"/>
      <c r="C87" s="10">
        <v>2018</v>
      </c>
      <c r="D87" s="26">
        <f t="shared" si="1"/>
        <v>5.5</v>
      </c>
      <c r="E87" s="25"/>
      <c r="F87" s="25"/>
      <c r="G87" s="25"/>
      <c r="H87" s="25"/>
      <c r="I87" s="26">
        <v>5.5</v>
      </c>
      <c r="J87" s="9"/>
      <c r="K87" s="61"/>
      <c r="L87" s="49"/>
    </row>
    <row r="88" spans="1:12" ht="15" customHeight="1">
      <c r="A88" s="70"/>
      <c r="B88" s="70"/>
      <c r="C88" s="10">
        <v>2019</v>
      </c>
      <c r="D88" s="26">
        <f t="shared" si="1"/>
        <v>5.5</v>
      </c>
      <c r="E88" s="25"/>
      <c r="F88" s="25"/>
      <c r="G88" s="25"/>
      <c r="H88" s="25"/>
      <c r="I88" s="26">
        <v>5.5</v>
      </c>
      <c r="J88" s="9"/>
      <c r="K88" s="61"/>
      <c r="L88" s="49"/>
    </row>
    <row r="89" spans="1:12" ht="15" customHeight="1">
      <c r="A89" s="70"/>
      <c r="B89" s="75"/>
      <c r="C89" s="10">
        <v>2020</v>
      </c>
      <c r="D89" s="26">
        <f>I89+F89+E89</f>
        <v>5.5</v>
      </c>
      <c r="E89" s="25"/>
      <c r="F89" s="25"/>
      <c r="G89" s="25"/>
      <c r="H89" s="25"/>
      <c r="I89" s="26">
        <v>5.5</v>
      </c>
      <c r="J89" s="9"/>
      <c r="K89" s="61"/>
      <c r="L89" s="49"/>
    </row>
    <row r="90" spans="1:12" ht="15" customHeight="1">
      <c r="A90" s="67"/>
      <c r="B90" s="54" t="s">
        <v>20</v>
      </c>
      <c r="C90" s="24">
        <v>2017</v>
      </c>
      <c r="D90" s="28">
        <f t="shared" si="1"/>
        <v>289.76336000000003</v>
      </c>
      <c r="E90" s="27">
        <f aca="true" t="shared" si="5" ref="E90:I92">SUM(E74,E78,E82,E86)</f>
        <v>0</v>
      </c>
      <c r="F90" s="27">
        <f t="shared" si="5"/>
        <v>0</v>
      </c>
      <c r="G90" s="27">
        <f aca="true" t="shared" si="6" ref="G90:H92">SUM(G74,G78,G82,G86)</f>
        <v>0</v>
      </c>
      <c r="H90" s="27">
        <f t="shared" si="6"/>
        <v>0</v>
      </c>
      <c r="I90" s="27">
        <f t="shared" si="5"/>
        <v>289.76336000000003</v>
      </c>
      <c r="J90" s="9"/>
      <c r="K90" s="69"/>
      <c r="L90" s="78"/>
    </row>
    <row r="91" spans="1:12" ht="15" customHeight="1">
      <c r="A91" s="67"/>
      <c r="B91" s="55"/>
      <c r="C91" s="24">
        <v>2018</v>
      </c>
      <c r="D91" s="28">
        <f t="shared" si="1"/>
        <v>318.448</v>
      </c>
      <c r="E91" s="27">
        <f t="shared" si="5"/>
        <v>0</v>
      </c>
      <c r="F91" s="27">
        <f t="shared" si="5"/>
        <v>0</v>
      </c>
      <c r="G91" s="27">
        <f t="shared" si="6"/>
        <v>0</v>
      </c>
      <c r="H91" s="27">
        <f t="shared" si="6"/>
        <v>0</v>
      </c>
      <c r="I91" s="27">
        <f t="shared" si="5"/>
        <v>318.448</v>
      </c>
      <c r="J91" s="9"/>
      <c r="K91" s="69"/>
      <c r="L91" s="78"/>
    </row>
    <row r="92" spans="1:12" ht="15" customHeight="1">
      <c r="A92" s="67"/>
      <c r="B92" s="55"/>
      <c r="C92" s="24">
        <v>2019</v>
      </c>
      <c r="D92" s="28">
        <f t="shared" si="1"/>
        <v>323.4</v>
      </c>
      <c r="E92" s="27">
        <f t="shared" si="5"/>
        <v>0</v>
      </c>
      <c r="F92" s="27">
        <f t="shared" si="5"/>
        <v>0</v>
      </c>
      <c r="G92" s="27">
        <f t="shared" si="6"/>
        <v>0</v>
      </c>
      <c r="H92" s="27">
        <f t="shared" si="6"/>
        <v>0</v>
      </c>
      <c r="I92" s="27">
        <f t="shared" si="5"/>
        <v>323.4</v>
      </c>
      <c r="J92" s="9"/>
      <c r="K92" s="69"/>
      <c r="L92" s="78"/>
    </row>
    <row r="93" spans="1:12" ht="15" customHeight="1">
      <c r="A93" s="68"/>
      <c r="B93" s="56"/>
      <c r="C93" s="24">
        <v>2020</v>
      </c>
      <c r="D93" s="28">
        <f>I93+F93+E93</f>
        <v>323.4</v>
      </c>
      <c r="E93" s="27">
        <f>E77+E81+E85+E89</f>
        <v>0</v>
      </c>
      <c r="F93" s="27">
        <f>F77+F81+F85+F89</f>
        <v>0</v>
      </c>
      <c r="G93" s="27">
        <f>G77+G81+G85+G89</f>
        <v>0</v>
      </c>
      <c r="H93" s="27">
        <f>H77+H81+H85+H89</f>
        <v>0</v>
      </c>
      <c r="I93" s="27">
        <f>I77+I81+I85+I89</f>
        <v>323.4</v>
      </c>
      <c r="J93" s="9"/>
      <c r="K93" s="69"/>
      <c r="L93" s="79"/>
    </row>
    <row r="94" spans="1:12" ht="15" customHeight="1">
      <c r="A94" s="63">
        <v>9</v>
      </c>
      <c r="B94" s="63" t="s">
        <v>54</v>
      </c>
      <c r="C94" s="10">
        <v>2017</v>
      </c>
      <c r="D94" s="26">
        <f aca="true" t="shared" si="7" ref="D94:D104">F94+I94+E94</f>
        <v>104.194</v>
      </c>
      <c r="E94" s="25"/>
      <c r="F94" s="25"/>
      <c r="G94" s="25"/>
      <c r="H94" s="25"/>
      <c r="I94" s="26">
        <v>104.194</v>
      </c>
      <c r="J94" s="9"/>
      <c r="K94" s="60" t="s">
        <v>17</v>
      </c>
      <c r="L94" s="48" t="s">
        <v>55</v>
      </c>
    </row>
    <row r="95" spans="1:12" ht="15" customHeight="1">
      <c r="A95" s="66"/>
      <c r="B95" s="64"/>
      <c r="C95" s="10">
        <v>2018</v>
      </c>
      <c r="D95" s="26">
        <f t="shared" si="7"/>
        <v>110</v>
      </c>
      <c r="E95" s="25"/>
      <c r="F95" s="25"/>
      <c r="G95" s="25"/>
      <c r="H95" s="25"/>
      <c r="I95" s="26">
        <v>110</v>
      </c>
      <c r="J95" s="9"/>
      <c r="K95" s="61"/>
      <c r="L95" s="49"/>
    </row>
    <row r="96" spans="1:12" ht="15" customHeight="1">
      <c r="A96" s="66"/>
      <c r="B96" s="64"/>
      <c r="C96" s="10">
        <v>2019</v>
      </c>
      <c r="D96" s="26">
        <f t="shared" si="7"/>
        <v>110</v>
      </c>
      <c r="E96" s="25"/>
      <c r="F96" s="25"/>
      <c r="G96" s="25"/>
      <c r="H96" s="25"/>
      <c r="I96" s="26">
        <v>110</v>
      </c>
      <c r="J96" s="9"/>
      <c r="K96" s="61"/>
      <c r="L96" s="49"/>
    </row>
    <row r="97" spans="1:12" ht="15" customHeight="1">
      <c r="A97" s="66"/>
      <c r="B97" s="64"/>
      <c r="C97" s="10">
        <v>2020</v>
      </c>
      <c r="D97" s="26">
        <f>I97+F97+E97</f>
        <v>110</v>
      </c>
      <c r="E97" s="25"/>
      <c r="F97" s="25"/>
      <c r="G97" s="25"/>
      <c r="H97" s="25"/>
      <c r="I97" s="26">
        <v>110</v>
      </c>
      <c r="J97" s="9"/>
      <c r="K97" s="62"/>
      <c r="L97" s="49"/>
    </row>
    <row r="98" spans="1:12" ht="15" customHeight="1">
      <c r="A98" s="66"/>
      <c r="B98" s="64"/>
      <c r="C98" s="10">
        <v>2017</v>
      </c>
      <c r="D98" s="26">
        <f t="shared" si="7"/>
        <v>23.7888</v>
      </c>
      <c r="E98" s="25"/>
      <c r="F98" s="25"/>
      <c r="G98" s="25"/>
      <c r="H98" s="25"/>
      <c r="I98" s="26">
        <v>23.7888</v>
      </c>
      <c r="J98" s="9"/>
      <c r="K98" s="60" t="s">
        <v>7</v>
      </c>
      <c r="L98" s="49"/>
    </row>
    <row r="99" spans="1:12" ht="15" customHeight="1">
      <c r="A99" s="66"/>
      <c r="B99" s="64"/>
      <c r="C99" s="10">
        <v>2018</v>
      </c>
      <c r="D99" s="26">
        <f t="shared" si="7"/>
        <v>31.152</v>
      </c>
      <c r="E99" s="25"/>
      <c r="F99" s="25"/>
      <c r="G99" s="25"/>
      <c r="H99" s="25"/>
      <c r="I99" s="26">
        <v>31.152</v>
      </c>
      <c r="J99" s="9"/>
      <c r="K99" s="61"/>
      <c r="L99" s="49"/>
    </row>
    <row r="100" spans="1:12" ht="15" customHeight="1">
      <c r="A100" s="66"/>
      <c r="B100" s="64"/>
      <c r="C100" s="10">
        <v>2019</v>
      </c>
      <c r="D100" s="26">
        <f t="shared" si="7"/>
        <v>26.2</v>
      </c>
      <c r="E100" s="25"/>
      <c r="F100" s="25"/>
      <c r="G100" s="25"/>
      <c r="H100" s="25"/>
      <c r="I100" s="26">
        <v>26.2</v>
      </c>
      <c r="J100" s="9"/>
      <c r="K100" s="61"/>
      <c r="L100" s="49"/>
    </row>
    <row r="101" spans="1:12" ht="15" customHeight="1">
      <c r="A101" s="66"/>
      <c r="B101" s="64"/>
      <c r="C101" s="10">
        <v>2020</v>
      </c>
      <c r="D101" s="26">
        <f>I101+F101+E101</f>
        <v>26.2</v>
      </c>
      <c r="E101" s="25"/>
      <c r="F101" s="25"/>
      <c r="G101" s="25"/>
      <c r="H101" s="25"/>
      <c r="I101" s="26">
        <v>26.2</v>
      </c>
      <c r="J101" s="9"/>
      <c r="K101" s="62"/>
      <c r="L101" s="49"/>
    </row>
    <row r="102" spans="1:12" ht="15" customHeight="1">
      <c r="A102" s="66"/>
      <c r="B102" s="64"/>
      <c r="C102" s="10">
        <v>2017</v>
      </c>
      <c r="D102" s="26">
        <f t="shared" si="7"/>
        <v>24.072</v>
      </c>
      <c r="E102" s="25"/>
      <c r="F102" s="25"/>
      <c r="G102" s="25"/>
      <c r="H102" s="25"/>
      <c r="I102" s="26">
        <v>24.072</v>
      </c>
      <c r="J102" s="9"/>
      <c r="K102" s="60" t="s">
        <v>18</v>
      </c>
      <c r="L102" s="49"/>
    </row>
    <row r="103" spans="1:12" ht="15" customHeight="1">
      <c r="A103" s="66"/>
      <c r="B103" s="64"/>
      <c r="C103" s="10">
        <v>2018</v>
      </c>
      <c r="D103" s="26">
        <f>F103+I103+E103</f>
        <v>56.4</v>
      </c>
      <c r="E103" s="25"/>
      <c r="F103" s="25"/>
      <c r="G103" s="25"/>
      <c r="H103" s="25"/>
      <c r="I103" s="26">
        <v>56.4</v>
      </c>
      <c r="J103" s="9"/>
      <c r="K103" s="61"/>
      <c r="L103" s="49"/>
    </row>
    <row r="104" spans="1:12" ht="15" customHeight="1">
      <c r="A104" s="66"/>
      <c r="B104" s="64"/>
      <c r="C104" s="10">
        <v>2019</v>
      </c>
      <c r="D104" s="26">
        <f t="shared" si="7"/>
        <v>56.4</v>
      </c>
      <c r="E104" s="25"/>
      <c r="F104" s="25"/>
      <c r="G104" s="25"/>
      <c r="H104" s="25"/>
      <c r="I104" s="26">
        <v>56.4</v>
      </c>
      <c r="J104" s="9"/>
      <c r="K104" s="61"/>
      <c r="L104" s="49"/>
    </row>
    <row r="105" spans="1:12" ht="15" customHeight="1">
      <c r="A105" s="66"/>
      <c r="B105" s="64"/>
      <c r="C105" s="10">
        <v>2020</v>
      </c>
      <c r="D105" s="26">
        <f>I105+F105+E105</f>
        <v>56.4</v>
      </c>
      <c r="E105" s="25"/>
      <c r="F105" s="25"/>
      <c r="G105" s="25"/>
      <c r="H105" s="25"/>
      <c r="I105" s="26">
        <v>56.4</v>
      </c>
      <c r="J105" s="9"/>
      <c r="K105" s="62"/>
      <c r="L105" s="49"/>
    </row>
    <row r="106" spans="1:12" ht="15" customHeight="1">
      <c r="A106" s="66"/>
      <c r="B106" s="64"/>
      <c r="C106" s="10">
        <v>2017</v>
      </c>
      <c r="D106" s="26">
        <f>F106+I106+E107</f>
        <v>56.0736</v>
      </c>
      <c r="E106" s="42"/>
      <c r="F106" s="25"/>
      <c r="G106" s="25"/>
      <c r="H106" s="25"/>
      <c r="I106" s="26">
        <v>56.0736</v>
      </c>
      <c r="J106" s="9"/>
      <c r="K106" s="60" t="s">
        <v>12</v>
      </c>
      <c r="L106" s="49"/>
    </row>
    <row r="107" spans="1:12" ht="15" customHeight="1">
      <c r="A107" s="66"/>
      <c r="B107" s="64"/>
      <c r="C107" s="10">
        <v>2018</v>
      </c>
      <c r="D107" s="26">
        <f>F107+I107+E108</f>
        <v>56.1</v>
      </c>
      <c r="E107" s="25"/>
      <c r="F107" s="25"/>
      <c r="G107" s="25"/>
      <c r="H107" s="25"/>
      <c r="I107" s="26">
        <v>56.1</v>
      </c>
      <c r="J107" s="9"/>
      <c r="K107" s="61"/>
      <c r="L107" s="49"/>
    </row>
    <row r="108" spans="1:12" ht="15" customHeight="1">
      <c r="A108" s="66"/>
      <c r="B108" s="64"/>
      <c r="C108" s="10">
        <v>2019</v>
      </c>
      <c r="D108" s="26">
        <f>E108+F108+I108</f>
        <v>56.1</v>
      </c>
      <c r="E108" s="25"/>
      <c r="F108" s="25"/>
      <c r="G108" s="25"/>
      <c r="H108" s="25"/>
      <c r="I108" s="26">
        <v>56.1</v>
      </c>
      <c r="J108" s="9"/>
      <c r="K108" s="61"/>
      <c r="L108" s="49"/>
    </row>
    <row r="109" spans="1:12" ht="15" customHeight="1">
      <c r="A109" s="66"/>
      <c r="B109" s="65"/>
      <c r="C109" s="10">
        <v>2020</v>
      </c>
      <c r="D109" s="26">
        <f>I109+F109+E109</f>
        <v>56.1</v>
      </c>
      <c r="E109" s="25"/>
      <c r="F109" s="25"/>
      <c r="G109" s="25"/>
      <c r="H109" s="25"/>
      <c r="I109" s="26">
        <v>56.1</v>
      </c>
      <c r="J109" s="9"/>
      <c r="K109" s="62"/>
      <c r="L109" s="49"/>
    </row>
    <row r="110" spans="1:12" ht="15" customHeight="1">
      <c r="A110" s="67"/>
      <c r="B110" s="54" t="s">
        <v>20</v>
      </c>
      <c r="C110" s="24">
        <v>2017</v>
      </c>
      <c r="D110" s="28">
        <f>F110+I110+E110</f>
        <v>208.1284</v>
      </c>
      <c r="E110" s="27">
        <f>SUM(E94+E98+E102+E107)</f>
        <v>0</v>
      </c>
      <c r="F110" s="27">
        <f>SUM(F94+F98+F102+F106)</f>
        <v>0</v>
      </c>
      <c r="G110" s="27">
        <f>SUM(G94+G98+G102+G106)</f>
        <v>0</v>
      </c>
      <c r="H110" s="27">
        <f>SUM(H94+H98+H102+H106)</f>
        <v>0</v>
      </c>
      <c r="I110" s="28">
        <f>SUM(I94+I98+I102+I106)</f>
        <v>208.1284</v>
      </c>
      <c r="J110" s="9"/>
      <c r="K110" s="60"/>
      <c r="L110" s="76"/>
    </row>
    <row r="111" spans="1:12" ht="15" customHeight="1">
      <c r="A111" s="67"/>
      <c r="B111" s="55"/>
      <c r="C111" s="24">
        <v>2018</v>
      </c>
      <c r="D111" s="28">
        <f>F111+I111+E111</f>
        <v>253.652</v>
      </c>
      <c r="E111" s="27">
        <f>SUM(E95+E99+E103+E108)</f>
        <v>0</v>
      </c>
      <c r="F111" s="27">
        <f aca="true" t="shared" si="8" ref="F111:H112">SUM(F95+F99+F103+F107)</f>
        <v>0</v>
      </c>
      <c r="G111" s="27">
        <f t="shared" si="8"/>
        <v>0</v>
      </c>
      <c r="H111" s="27">
        <f t="shared" si="8"/>
        <v>0</v>
      </c>
      <c r="I111" s="28">
        <f>SUM(I95,I99,I103,I107)</f>
        <v>253.652</v>
      </c>
      <c r="J111" s="9"/>
      <c r="K111" s="61"/>
      <c r="L111" s="76"/>
    </row>
    <row r="112" spans="1:12" ht="15" customHeight="1">
      <c r="A112" s="67"/>
      <c r="B112" s="55"/>
      <c r="C112" s="24">
        <v>2019</v>
      </c>
      <c r="D112" s="28">
        <f>F112+I112+E112</f>
        <v>248.7</v>
      </c>
      <c r="E112" s="27">
        <f>SUM(E96+E100+E104+E108)</f>
        <v>0</v>
      </c>
      <c r="F112" s="27">
        <f t="shared" si="8"/>
        <v>0</v>
      </c>
      <c r="G112" s="27">
        <f t="shared" si="8"/>
        <v>0</v>
      </c>
      <c r="H112" s="27">
        <f t="shared" si="8"/>
        <v>0</v>
      </c>
      <c r="I112" s="28">
        <f>SUM(I96,I100,I104,I108)</f>
        <v>248.7</v>
      </c>
      <c r="J112" s="9"/>
      <c r="K112" s="61"/>
      <c r="L112" s="76"/>
    </row>
    <row r="113" spans="1:12" ht="15" customHeight="1">
      <c r="A113" s="68"/>
      <c r="B113" s="56"/>
      <c r="C113" s="24">
        <v>2020</v>
      </c>
      <c r="D113" s="28">
        <f>I113+F113+E113</f>
        <v>248.7</v>
      </c>
      <c r="E113" s="27">
        <f>E97+E101+E105+E109</f>
        <v>0</v>
      </c>
      <c r="F113" s="27">
        <f>F97+F101+F105+F109</f>
        <v>0</v>
      </c>
      <c r="G113" s="27">
        <f>G97+G101+G105+G109</f>
        <v>0</v>
      </c>
      <c r="H113" s="27">
        <f>H97+H101+H105+H109</f>
        <v>0</v>
      </c>
      <c r="I113" s="28">
        <f>I97+I101+I105+I109</f>
        <v>248.7</v>
      </c>
      <c r="J113" s="9"/>
      <c r="K113" s="62"/>
      <c r="L113" s="77"/>
    </row>
    <row r="114" spans="1:12" ht="17.25" customHeight="1">
      <c r="A114" s="59" t="s">
        <v>25</v>
      </c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</row>
    <row r="115" spans="1:12" ht="30" customHeight="1">
      <c r="A115" s="63">
        <v>10</v>
      </c>
      <c r="B115" s="63" t="s">
        <v>32</v>
      </c>
      <c r="C115" s="10">
        <v>2017</v>
      </c>
      <c r="D115" s="26">
        <f>F115+I115+E115</f>
        <v>153.935</v>
      </c>
      <c r="E115" s="25"/>
      <c r="F115" s="25"/>
      <c r="G115" s="25"/>
      <c r="H115" s="25"/>
      <c r="I115" s="26">
        <v>153.935</v>
      </c>
      <c r="J115" s="9"/>
      <c r="K115" s="60" t="s">
        <v>17</v>
      </c>
      <c r="L115" s="80" t="s">
        <v>10</v>
      </c>
    </row>
    <row r="116" spans="1:12" ht="30" customHeight="1">
      <c r="A116" s="70"/>
      <c r="B116" s="70"/>
      <c r="C116" s="10">
        <v>2018</v>
      </c>
      <c r="D116" s="26">
        <f>F116+I116+E116</f>
        <v>121.8</v>
      </c>
      <c r="E116" s="25"/>
      <c r="F116" s="25"/>
      <c r="G116" s="25"/>
      <c r="H116" s="25"/>
      <c r="I116" s="26">
        <v>121.8</v>
      </c>
      <c r="J116" s="9"/>
      <c r="K116" s="61"/>
      <c r="L116" s="81"/>
    </row>
    <row r="117" spans="1:12" ht="30" customHeight="1">
      <c r="A117" s="70"/>
      <c r="B117" s="70"/>
      <c r="C117" s="10">
        <v>2019</v>
      </c>
      <c r="D117" s="26">
        <f>F117+I117+E117</f>
        <v>81.8</v>
      </c>
      <c r="E117" s="25"/>
      <c r="F117" s="25"/>
      <c r="G117" s="25"/>
      <c r="H117" s="25"/>
      <c r="I117" s="26">
        <v>81.8</v>
      </c>
      <c r="J117" s="9"/>
      <c r="K117" s="61"/>
      <c r="L117" s="81"/>
    </row>
    <row r="118" spans="1:12" ht="30" customHeight="1">
      <c r="A118" s="75"/>
      <c r="B118" s="75"/>
      <c r="C118" s="10">
        <v>2020</v>
      </c>
      <c r="D118" s="26">
        <f>I118+F118+E118</f>
        <v>81.8</v>
      </c>
      <c r="E118" s="25"/>
      <c r="F118" s="25"/>
      <c r="G118" s="25"/>
      <c r="H118" s="25"/>
      <c r="I118" s="26">
        <v>81.8</v>
      </c>
      <c r="J118" s="9"/>
      <c r="K118" s="62"/>
      <c r="L118" s="82"/>
    </row>
    <row r="119" spans="1:12" ht="19.5" customHeight="1">
      <c r="A119" s="17">
        <v>11</v>
      </c>
      <c r="B119" s="21" t="s">
        <v>19</v>
      </c>
      <c r="C119" s="10">
        <v>2017</v>
      </c>
      <c r="D119" s="43">
        <f>E119+F119+I119</f>
        <v>2131.384</v>
      </c>
      <c r="E119" s="43">
        <f aca="true" t="shared" si="9" ref="E119:I121">E20+E90+E25+E66+E46+E110+E70+E115+E16+E12</f>
        <v>0</v>
      </c>
      <c r="F119" s="43">
        <f t="shared" si="9"/>
        <v>0</v>
      </c>
      <c r="G119" s="43">
        <f aca="true" t="shared" si="10" ref="G119:H121">G20+G90+G25+G66+G46+G110+G70+G115+G16+G12</f>
        <v>0</v>
      </c>
      <c r="H119" s="43">
        <f t="shared" si="10"/>
        <v>0</v>
      </c>
      <c r="I119" s="43">
        <f t="shared" si="9"/>
        <v>2131.384</v>
      </c>
      <c r="J119" s="1"/>
      <c r="K119" s="11"/>
      <c r="L119" s="4"/>
    </row>
    <row r="120" spans="1:12" ht="19.5" customHeight="1">
      <c r="A120" s="15"/>
      <c r="B120" s="15"/>
      <c r="C120" s="10">
        <v>2018</v>
      </c>
      <c r="D120" s="43">
        <f>E120+F120+I120</f>
        <v>2102.7999999999997</v>
      </c>
      <c r="E120" s="43">
        <f t="shared" si="9"/>
        <v>0</v>
      </c>
      <c r="F120" s="43">
        <f t="shared" si="9"/>
        <v>0</v>
      </c>
      <c r="G120" s="43">
        <f t="shared" si="10"/>
        <v>0</v>
      </c>
      <c r="H120" s="43">
        <f t="shared" si="10"/>
        <v>0</v>
      </c>
      <c r="I120" s="43">
        <f t="shared" si="9"/>
        <v>2102.7999999999997</v>
      </c>
      <c r="J120" s="1"/>
      <c r="K120" s="12"/>
      <c r="L120" s="5"/>
    </row>
    <row r="121" spans="1:12" ht="19.5" customHeight="1">
      <c r="A121" s="15"/>
      <c r="B121" s="15"/>
      <c r="C121" s="10">
        <v>2019</v>
      </c>
      <c r="D121" s="43">
        <f>E121+F121+I121</f>
        <v>2019.3000000000002</v>
      </c>
      <c r="E121" s="43">
        <f t="shared" si="9"/>
        <v>0</v>
      </c>
      <c r="F121" s="43">
        <f t="shared" si="9"/>
        <v>0</v>
      </c>
      <c r="G121" s="43">
        <f t="shared" si="10"/>
        <v>0</v>
      </c>
      <c r="H121" s="43">
        <f t="shared" si="10"/>
        <v>0</v>
      </c>
      <c r="I121" s="43">
        <f t="shared" si="9"/>
        <v>2019.3000000000002</v>
      </c>
      <c r="J121" s="1"/>
      <c r="K121" s="12"/>
      <c r="L121" s="5"/>
    </row>
    <row r="122" spans="1:12" ht="19.5" customHeight="1">
      <c r="A122" s="15"/>
      <c r="B122" s="15"/>
      <c r="C122" s="10">
        <v>2020</v>
      </c>
      <c r="D122" s="43">
        <f>I122+F122+E122</f>
        <v>2019.3000000000002</v>
      </c>
      <c r="E122" s="43">
        <f>E15+E19+E23+E28+E49+E69+E73+E93+E113+E118</f>
        <v>0</v>
      </c>
      <c r="F122" s="43">
        <f>F15+F19+F23+F49+F69+F73+F93+F113+F118</f>
        <v>0</v>
      </c>
      <c r="G122" s="43">
        <f>G15+G19+G23+G49+G69+G73+G93+G113+G118</f>
        <v>0</v>
      </c>
      <c r="H122" s="43">
        <f>H15+H19+H23+H49+H69+H73+H93+H113+H118</f>
        <v>0</v>
      </c>
      <c r="I122" s="43">
        <f>I15+I19+I23+I28+I49+I69+I73+I93+I113+I118</f>
        <v>2019.3000000000002</v>
      </c>
      <c r="J122" s="1"/>
      <c r="K122" s="12"/>
      <c r="L122" s="5"/>
    </row>
    <row r="123" spans="1:12" ht="19.5" customHeight="1">
      <c r="A123" s="14"/>
      <c r="B123" s="16"/>
      <c r="C123" s="22" t="s">
        <v>43</v>
      </c>
      <c r="D123" s="43">
        <f>I123+F123+E123</f>
        <v>8272.784</v>
      </c>
      <c r="E123" s="23">
        <f>E119+E120+E121</f>
        <v>0</v>
      </c>
      <c r="F123" s="23">
        <f>F119+F120+F121</f>
        <v>0</v>
      </c>
      <c r="G123" s="23">
        <f>G119+G120+G121</f>
        <v>0</v>
      </c>
      <c r="H123" s="23">
        <f>H119+H120+H121</f>
        <v>0</v>
      </c>
      <c r="I123" s="23">
        <f>I119+I120+I121+I122</f>
        <v>8272.784</v>
      </c>
      <c r="J123" s="1"/>
      <c r="K123" s="13"/>
      <c r="L123" s="6"/>
    </row>
    <row r="124" spans="1:12" ht="15" customHeight="1">
      <c r="A124" s="29"/>
      <c r="B124" s="30"/>
      <c r="C124" s="31"/>
      <c r="D124" s="37"/>
      <c r="E124" s="32"/>
      <c r="F124" s="32"/>
      <c r="G124" s="32"/>
      <c r="H124" s="32"/>
      <c r="I124" s="32"/>
      <c r="J124" s="33"/>
      <c r="K124" s="34"/>
      <c r="L124" s="33"/>
    </row>
    <row r="125" spans="1:12" ht="15" customHeight="1">
      <c r="A125" s="35" t="s">
        <v>38</v>
      </c>
      <c r="B125" s="30"/>
      <c r="C125" s="31"/>
      <c r="D125" s="37"/>
      <c r="E125" s="32"/>
      <c r="F125" s="32"/>
      <c r="G125" s="32"/>
      <c r="H125" s="32"/>
      <c r="I125" s="32"/>
      <c r="J125" s="33"/>
      <c r="K125" s="34"/>
      <c r="L125" s="18"/>
    </row>
    <row r="126" spans="1:12" ht="15.75">
      <c r="A126" s="35" t="s">
        <v>39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</row>
    <row r="127" spans="1:12" ht="15.75">
      <c r="A127" s="35" t="s">
        <v>40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18"/>
    </row>
    <row r="128" spans="1:12" ht="15.75">
      <c r="A128" s="35" t="s">
        <v>41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18"/>
    </row>
    <row r="129" spans="1:12" ht="10.5" customHeight="1">
      <c r="A129" s="1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</row>
    <row r="130" spans="1:12" ht="15">
      <c r="A130" s="1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18"/>
    </row>
    <row r="131" spans="1:12" ht="15.75">
      <c r="A131" s="18"/>
      <c r="B131" s="35" t="s">
        <v>51</v>
      </c>
      <c r="C131" s="38"/>
      <c r="D131" s="38"/>
      <c r="E131" s="38"/>
      <c r="F131" s="38"/>
      <c r="G131" s="38"/>
      <c r="H131" s="38"/>
      <c r="I131" s="38"/>
      <c r="J131" s="38" t="s">
        <v>52</v>
      </c>
      <c r="K131" s="38"/>
      <c r="L131" s="18"/>
    </row>
    <row r="132" ht="12" customHeight="1">
      <c r="A132" s="18"/>
    </row>
    <row r="133" spans="1:12" ht="15">
      <c r="A133" s="18"/>
      <c r="L133" s="18"/>
    </row>
    <row r="134" ht="9.75" customHeight="1">
      <c r="A134" s="18"/>
    </row>
    <row r="135" ht="9.75" customHeight="1">
      <c r="A135" s="18"/>
    </row>
    <row r="136" spans="1:12" ht="15">
      <c r="A136" s="18"/>
      <c r="L136" s="18"/>
    </row>
    <row r="137" spans="1:12" ht="12" customHeight="1">
      <c r="A137" s="19"/>
      <c r="L137" s="20"/>
    </row>
    <row r="138" spans="1:12" ht="15">
      <c r="A138" s="18"/>
      <c r="L138" s="18"/>
    </row>
  </sheetData>
  <sheetProtection/>
  <mergeCells count="89">
    <mergeCell ref="K1:L1"/>
    <mergeCell ref="A115:A118"/>
    <mergeCell ref="B115:B118"/>
    <mergeCell ref="K115:K118"/>
    <mergeCell ref="L115:L118"/>
    <mergeCell ref="A46:A49"/>
    <mergeCell ref="A30:A45"/>
    <mergeCell ref="A66:A69"/>
    <mergeCell ref="B66:B69"/>
    <mergeCell ref="K50:K53"/>
    <mergeCell ref="K54:K57"/>
    <mergeCell ref="K58:K61"/>
    <mergeCell ref="K62:K65"/>
    <mergeCell ref="K66:K69"/>
    <mergeCell ref="B50:B65"/>
    <mergeCell ref="K38:K41"/>
    <mergeCell ref="K42:K45"/>
    <mergeCell ref="B30:B45"/>
    <mergeCell ref="K46:K49"/>
    <mergeCell ref="L30:L45"/>
    <mergeCell ref="L46:L49"/>
    <mergeCell ref="B46:B49"/>
    <mergeCell ref="A25:A28"/>
    <mergeCell ref="B25:B28"/>
    <mergeCell ref="K25:K28"/>
    <mergeCell ref="L25:L28"/>
    <mergeCell ref="K30:K33"/>
    <mergeCell ref="K34:K37"/>
    <mergeCell ref="A29:L29"/>
    <mergeCell ref="K82:K85"/>
    <mergeCell ref="K78:K81"/>
    <mergeCell ref="A12:A15"/>
    <mergeCell ref="B12:B15"/>
    <mergeCell ref="K12:K15"/>
    <mergeCell ref="L12:L15"/>
    <mergeCell ref="A16:A19"/>
    <mergeCell ref="B16:B19"/>
    <mergeCell ref="K16:K19"/>
    <mergeCell ref="L16:L19"/>
    <mergeCell ref="K98:K101"/>
    <mergeCell ref="L50:L65"/>
    <mergeCell ref="A74:A89"/>
    <mergeCell ref="L90:L93"/>
    <mergeCell ref="L66:L69"/>
    <mergeCell ref="A70:A73"/>
    <mergeCell ref="B70:B73"/>
    <mergeCell ref="K70:K73"/>
    <mergeCell ref="L70:L73"/>
    <mergeCell ref="B74:B89"/>
    <mergeCell ref="K110:K113"/>
    <mergeCell ref="A24:L24"/>
    <mergeCell ref="B90:B93"/>
    <mergeCell ref="A114:L114"/>
    <mergeCell ref="A20:A23"/>
    <mergeCell ref="B20:B23"/>
    <mergeCell ref="K74:K77"/>
    <mergeCell ref="L94:L109"/>
    <mergeCell ref="L110:L113"/>
    <mergeCell ref="K94:K97"/>
    <mergeCell ref="A4:A8"/>
    <mergeCell ref="K86:K89"/>
    <mergeCell ref="K90:K93"/>
    <mergeCell ref="L74:L89"/>
    <mergeCell ref="A110:A113"/>
    <mergeCell ref="L20:L23"/>
    <mergeCell ref="A10:L10"/>
    <mergeCell ref="A50:A64"/>
    <mergeCell ref="K102:K105"/>
    <mergeCell ref="K106:K109"/>
    <mergeCell ref="G7:H7"/>
    <mergeCell ref="B110:B113"/>
    <mergeCell ref="A2:L2"/>
    <mergeCell ref="E4:I4"/>
    <mergeCell ref="F5:I5"/>
    <mergeCell ref="A11:L11"/>
    <mergeCell ref="K20:K23"/>
    <mergeCell ref="B94:B109"/>
    <mergeCell ref="A94:A109"/>
    <mergeCell ref="A90:A93"/>
    <mergeCell ref="J4:J8"/>
    <mergeCell ref="K4:K8"/>
    <mergeCell ref="L4:L8"/>
    <mergeCell ref="B4:B8"/>
    <mergeCell ref="C4:C8"/>
    <mergeCell ref="D4:D8"/>
    <mergeCell ref="E5:E8"/>
    <mergeCell ref="F6:H6"/>
    <mergeCell ref="I6:I8"/>
    <mergeCell ref="F7:F8"/>
  </mergeCells>
  <printOptions/>
  <pageMargins left="0.3937007874015748" right="0.3937007874015748" top="1.1811023622047245" bottom="0.3937007874015748" header="0" footer="0"/>
  <pageSetup fitToHeight="10" fitToWidth="1" horizontalDpi="600" verticalDpi="600" orientation="landscape" paperSize="9" scale="81" r:id="rId1"/>
  <rowBreaks count="3" manualBreakCount="3">
    <brk id="28" max="255" man="1"/>
    <brk id="69" max="255" man="1"/>
    <brk id="1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adm30</dc:creator>
  <cp:keywords/>
  <dc:description/>
  <cp:lastModifiedBy>User</cp:lastModifiedBy>
  <cp:lastPrinted>2018-06-20T11:25:45Z</cp:lastPrinted>
  <dcterms:created xsi:type="dcterms:W3CDTF">2014-09-30T05:36:37Z</dcterms:created>
  <dcterms:modified xsi:type="dcterms:W3CDTF">2018-07-05T11:33:31Z</dcterms:modified>
  <cp:category/>
  <cp:version/>
  <cp:contentType/>
  <cp:contentStatus/>
</cp:coreProperties>
</file>