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Лист1!$A$1:$D$114</definedName>
  </definedNames>
  <calcPr calcId="125725"/>
</workbook>
</file>

<file path=xl/calcChain.xml><?xml version="1.0" encoding="utf-8"?>
<calcChain xmlns="http://schemas.openxmlformats.org/spreadsheetml/2006/main">
  <c r="D12" i="1"/>
  <c r="C12"/>
  <c r="C24"/>
  <c r="C102"/>
  <c r="C85"/>
  <c r="C42"/>
  <c r="D24"/>
  <c r="C30"/>
  <c r="D10"/>
  <c r="D90"/>
  <c r="D84"/>
  <c r="C90"/>
  <c r="D108"/>
  <c r="C108"/>
  <c r="D102"/>
  <c r="D78"/>
  <c r="C78"/>
  <c r="D72"/>
  <c r="C72"/>
  <c r="D66"/>
  <c r="C66"/>
  <c r="D60"/>
  <c r="C60"/>
  <c r="D54"/>
  <c r="C54"/>
  <c r="D48"/>
  <c r="C48"/>
  <c r="D18"/>
  <c r="C18"/>
  <c r="D30"/>
  <c r="D42"/>
  <c r="C84"/>
  <c r="D36"/>
  <c r="C36"/>
  <c r="D7" l="1"/>
  <c r="C83"/>
  <c r="D96"/>
  <c r="D95" s="1"/>
  <c r="C96"/>
  <c r="C95" s="1"/>
  <c r="C11"/>
  <c r="C89"/>
  <c r="C17"/>
  <c r="D83"/>
  <c r="D71"/>
  <c r="C9"/>
  <c r="D23"/>
  <c r="C23"/>
  <c r="D11"/>
  <c r="C7"/>
  <c r="C8"/>
  <c r="C10"/>
  <c r="C29"/>
  <c r="D101"/>
  <c r="C77"/>
  <c r="D8"/>
  <c r="D89"/>
  <c r="D41"/>
  <c r="C41"/>
  <c r="D53"/>
  <c r="C53"/>
  <c r="D107"/>
  <c r="D35"/>
  <c r="C35"/>
  <c r="D17"/>
  <c r="C101"/>
  <c r="D77"/>
  <c r="C71"/>
  <c r="D65"/>
  <c r="C65"/>
  <c r="D59"/>
  <c r="C59"/>
  <c r="D29"/>
  <c r="C6" l="1"/>
  <c r="C5" s="1"/>
  <c r="D9"/>
  <c r="D6" s="1"/>
  <c r="D5" s="1"/>
  <c r="C107"/>
  <c r="C47" l="1"/>
  <c r="D47"/>
</calcChain>
</file>

<file path=xl/sharedStrings.xml><?xml version="1.0" encoding="utf-8"?>
<sst xmlns="http://schemas.openxmlformats.org/spreadsheetml/2006/main" count="133" uniqueCount="49">
  <si>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</si>
  <si>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</si>
  <si>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</si>
  <si>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</si>
  <si>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</si>
  <si>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</si>
  <si>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</si>
  <si>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</si>
  <si>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</si>
  <si>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</si>
  <si>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</si>
  <si>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</si>
  <si>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</si>
  <si>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</si>
  <si>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</si>
  <si>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</si>
  <si>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</si>
  <si>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</si>
  <si>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</si>
  <si>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</si>
  <si>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</si>
  <si>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</si>
  <si>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</si>
  <si>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</si>
  <si>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</si>
  <si>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</si>
  <si>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</si>
  <si>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</si>
  <si>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</si>
  <si>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</si>
  <si>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</si>
  <si>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</si>
  <si>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</si>
  <si>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</si>
  <si>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</si>
  <si>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</si>
  <si>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</si>
  <si>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</si>
  <si>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</si>
  <si>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</si>
  <si>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</si>
  <si>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</si>
  <si>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</si>
  <si>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</si>
  <si>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</si>
  <si>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>Информация о ходе финансирования муниципальных  программ в ЗАТО г. Радужный                                                                                                                                                                  (по состоянию на 01.07.2019 г.)</t>
  </si>
  <si>
    <t xml:space="preserve">И.о. заведующая отделом экономики                                                         </t>
  </si>
  <si>
    <t>Ю.В. Петрова</t>
  </si>
  <si>
    <t>Муниципальная  программа  «Развитие пассажирских перевозок на территории ЗАТО г.Радужный Владимирской области», в том числе за счет: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</si>
</sst>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/>
    </xf>
    <xf numFmtId="0" fontId="9" fillId="0" borderId="0" xfId="0" applyFont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8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9" fillId="3" borderId="0" xfId="0" applyFont="1" applyFill="1"/>
    <xf numFmtId="4" fontId="8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topLeftCell="A95" zoomScale="50" zoomScaleNormal="100" zoomScaleSheetLayoutView="50" workbookViewId="0">
      <selection activeCell="D40" sqref="D40"/>
    </sheetView>
  </sheetViews>
  <sheetFormatPr defaultRowHeight="14.4"/>
  <cols>
    <col min="1" max="1" width="6.88671875" style="14" customWidth="1"/>
    <col min="2" max="2" width="104.5546875" style="4" customWidth="1"/>
    <col min="3" max="3" width="22.77734375" style="4" customWidth="1"/>
    <col min="4" max="4" width="22.5546875" style="4" customWidth="1"/>
    <col min="5" max="16384" width="8.88671875" style="4"/>
  </cols>
  <sheetData>
    <row r="1" spans="1:4" ht="38.950000000000003" customHeight="1">
      <c r="A1" s="32" t="s">
        <v>45</v>
      </c>
      <c r="B1" s="32"/>
      <c r="C1" s="32"/>
      <c r="D1" s="32"/>
    </row>
    <row r="2" spans="1:4" ht="22.95" customHeight="1">
      <c r="A2" s="32"/>
      <c r="B2" s="32"/>
      <c r="C2" s="32"/>
      <c r="D2" s="32"/>
    </row>
    <row r="3" spans="1:4" s="11" customFormat="1" ht="61.55" customHeight="1">
      <c r="A3" s="9" t="s">
        <v>0</v>
      </c>
      <c r="B3" s="10" t="s">
        <v>1</v>
      </c>
      <c r="C3" s="9" t="s">
        <v>27</v>
      </c>
      <c r="D3" s="9" t="s">
        <v>28</v>
      </c>
    </row>
    <row r="4" spans="1:4" ht="17.7">
      <c r="A4" s="5">
        <v>1</v>
      </c>
      <c r="B4" s="5">
        <v>2</v>
      </c>
      <c r="C4" s="1">
        <v>3</v>
      </c>
      <c r="D4" s="1">
        <v>4</v>
      </c>
    </row>
    <row r="5" spans="1:4" ht="17.7">
      <c r="A5" s="35" t="s">
        <v>2</v>
      </c>
      <c r="B5" s="7" t="s">
        <v>3</v>
      </c>
      <c r="C5" s="6">
        <f>C6+C10</f>
        <v>649510145.5</v>
      </c>
      <c r="D5" s="6">
        <f>D6+D10</f>
        <v>317861787.33999997</v>
      </c>
    </row>
    <row r="6" spans="1:4" ht="19.5" customHeight="1">
      <c r="A6" s="35"/>
      <c r="B6" s="7" t="s">
        <v>4</v>
      </c>
      <c r="C6" s="6">
        <f>C9+C7+C8</f>
        <v>487975645.5</v>
      </c>
      <c r="D6" s="6">
        <f>D9+D7+D8</f>
        <v>204242188.10999998</v>
      </c>
    </row>
    <row r="7" spans="1:4" ht="19.5" customHeight="1">
      <c r="A7" s="35"/>
      <c r="B7" s="8" t="s">
        <v>5</v>
      </c>
      <c r="C7" s="6">
        <f t="shared" ref="C7:C10" si="0">C13+C19+C25+C31+C37+C43+C49+C55+C61+C67+C73+C79+C85+C91+C97+C103+C109</f>
        <v>39348771.789999999</v>
      </c>
      <c r="D7" s="6">
        <f>D109+D49+D13+D31+D37+D25+D43+D55+D61+D67+D73+D79+D85+D91+D97+D103+D19</f>
        <v>12749412.059999999</v>
      </c>
    </row>
    <row r="8" spans="1:4" ht="22.75" customHeight="1">
      <c r="A8" s="35"/>
      <c r="B8" s="8" t="s">
        <v>6</v>
      </c>
      <c r="C8" s="6">
        <f t="shared" si="0"/>
        <v>6481100</v>
      </c>
      <c r="D8" s="6">
        <f>D110+D50+D14+D32+D38+D26+D44+D56+D62+D68+D74+D80+D86+D92+D98+D104</f>
        <v>481100</v>
      </c>
    </row>
    <row r="9" spans="1:4" ht="20.95" customHeight="1">
      <c r="A9" s="35"/>
      <c r="B9" s="8" t="s">
        <v>7</v>
      </c>
      <c r="C9" s="6">
        <f>C111+C51+C15+C33+C39+C27+C45+C57+C63+C69+C75+C81+C87+C93+C99+C105+C21</f>
        <v>442145773.70999998</v>
      </c>
      <c r="D9" s="6">
        <f>D111+D51+D15+D33+D39+D27+D45+D57+D63+D69+D75+D81+D87+D93+D99+D105+D21</f>
        <v>191011676.04999998</v>
      </c>
    </row>
    <row r="10" spans="1:4" ht="19" customHeight="1">
      <c r="A10" s="35"/>
      <c r="B10" s="8" t="s">
        <v>8</v>
      </c>
      <c r="C10" s="6">
        <f t="shared" si="0"/>
        <v>161534500</v>
      </c>
      <c r="D10" s="6">
        <f>D100+D52+D16+D88</f>
        <v>113619599.23</v>
      </c>
    </row>
    <row r="11" spans="1:4" s="18" customFormat="1" ht="50.4" customHeight="1">
      <c r="A11" s="34" t="s">
        <v>9</v>
      </c>
      <c r="B11" s="16" t="s">
        <v>30</v>
      </c>
      <c r="C11" s="17">
        <f>C12+C16</f>
        <v>70058401.829999998</v>
      </c>
      <c r="D11" s="17">
        <f>D12+D16</f>
        <v>31361147.32</v>
      </c>
    </row>
    <row r="12" spans="1:4" s="18" customFormat="1" ht="19" customHeight="1">
      <c r="A12" s="34"/>
      <c r="B12" s="19" t="s">
        <v>10</v>
      </c>
      <c r="C12" s="20">
        <f>C13+C14+C15+C16</f>
        <v>70058401.829999998</v>
      </c>
      <c r="D12" s="20">
        <f>D13+D14+D15+D16</f>
        <v>31361147.32</v>
      </c>
    </row>
    <row r="13" spans="1:4" s="18" customFormat="1" ht="19" customHeight="1">
      <c r="A13" s="34"/>
      <c r="B13" s="21" t="s">
        <v>5</v>
      </c>
      <c r="C13" s="22">
        <v>1930600</v>
      </c>
      <c r="D13" s="22">
        <v>1308506.0900000001</v>
      </c>
    </row>
    <row r="14" spans="1:4" s="18" customFormat="1" ht="19" customHeight="1">
      <c r="A14" s="34"/>
      <c r="B14" s="21" t="s">
        <v>6</v>
      </c>
      <c r="C14" s="22">
        <v>0</v>
      </c>
      <c r="D14" s="22">
        <v>0</v>
      </c>
    </row>
    <row r="15" spans="1:4" s="18" customFormat="1" ht="19" customHeight="1">
      <c r="A15" s="34"/>
      <c r="B15" s="21" t="s">
        <v>7</v>
      </c>
      <c r="C15" s="22">
        <v>68127801.829999998</v>
      </c>
      <c r="D15" s="22">
        <v>30052641.23</v>
      </c>
    </row>
    <row r="16" spans="1:4" s="18" customFormat="1" ht="19" customHeight="1">
      <c r="A16" s="34"/>
      <c r="B16" s="21" t="s">
        <v>8</v>
      </c>
      <c r="C16" s="22">
        <v>0</v>
      </c>
      <c r="D16" s="22">
        <v>0</v>
      </c>
    </row>
    <row r="17" spans="1:4" s="18" customFormat="1" ht="56.3" hidden="1" customHeight="1">
      <c r="A17" s="34" t="s">
        <v>11</v>
      </c>
      <c r="B17" s="16" t="s">
        <v>44</v>
      </c>
      <c r="C17" s="23">
        <f>C18</f>
        <v>0</v>
      </c>
      <c r="D17" s="24">
        <f>D18</f>
        <v>0</v>
      </c>
    </row>
    <row r="18" spans="1:4" s="18" customFormat="1" ht="19" hidden="1" customHeight="1">
      <c r="A18" s="34"/>
      <c r="B18" s="21" t="s">
        <v>10</v>
      </c>
      <c r="C18" s="25">
        <f>C19+C20+C21</f>
        <v>0</v>
      </c>
      <c r="D18" s="25">
        <f>D19+D20+D21</f>
        <v>0</v>
      </c>
    </row>
    <row r="19" spans="1:4" s="18" customFormat="1" ht="19" hidden="1" customHeight="1">
      <c r="A19" s="34"/>
      <c r="B19" s="21" t="s">
        <v>16</v>
      </c>
      <c r="C19" s="25">
        <v>0</v>
      </c>
      <c r="D19" s="20">
        <v>0</v>
      </c>
    </row>
    <row r="20" spans="1:4" s="18" customFormat="1" ht="19" hidden="1" customHeight="1">
      <c r="A20" s="34"/>
      <c r="B20" s="21" t="s">
        <v>6</v>
      </c>
      <c r="C20" s="25">
        <v>0</v>
      </c>
      <c r="D20" s="20">
        <v>0</v>
      </c>
    </row>
    <row r="21" spans="1:4" s="18" customFormat="1" ht="19" hidden="1" customHeight="1">
      <c r="A21" s="34"/>
      <c r="B21" s="21" t="s">
        <v>7</v>
      </c>
      <c r="C21" s="25"/>
      <c r="D21" s="20">
        <v>0</v>
      </c>
    </row>
    <row r="22" spans="1:4" s="18" customFormat="1" ht="19" hidden="1" customHeight="1">
      <c r="A22" s="34"/>
      <c r="B22" s="21" t="s">
        <v>8</v>
      </c>
      <c r="C22" s="25">
        <v>0</v>
      </c>
      <c r="D22" s="20">
        <v>0</v>
      </c>
    </row>
    <row r="23" spans="1:4" s="18" customFormat="1" ht="41.9" customHeight="1">
      <c r="A23" s="34" t="s">
        <v>11</v>
      </c>
      <c r="B23" s="16" t="s">
        <v>31</v>
      </c>
      <c r="C23" s="24">
        <f>C24</f>
        <v>911893.52</v>
      </c>
      <c r="D23" s="24">
        <f>D24</f>
        <v>68884</v>
      </c>
    </row>
    <row r="24" spans="1:4" s="18" customFormat="1" ht="19" customHeight="1">
      <c r="A24" s="34"/>
      <c r="B24" s="21" t="s">
        <v>10</v>
      </c>
      <c r="C24" s="20">
        <f>C25+C26+C27</f>
        <v>911893.52</v>
      </c>
      <c r="D24" s="20">
        <f>D25+D26+D27</f>
        <v>68884</v>
      </c>
    </row>
    <row r="25" spans="1:4" s="18" customFormat="1" ht="19" customHeight="1">
      <c r="A25" s="34"/>
      <c r="B25" s="21" t="s">
        <v>16</v>
      </c>
      <c r="C25" s="20">
        <v>0</v>
      </c>
      <c r="D25" s="20">
        <v>0</v>
      </c>
    </row>
    <row r="26" spans="1:4" s="18" customFormat="1" ht="19" customHeight="1">
      <c r="A26" s="34"/>
      <c r="B26" s="21" t="s">
        <v>6</v>
      </c>
      <c r="C26" s="20">
        <v>0</v>
      </c>
      <c r="D26" s="20">
        <v>0</v>
      </c>
    </row>
    <row r="27" spans="1:4" s="18" customFormat="1" ht="19" customHeight="1">
      <c r="A27" s="34"/>
      <c r="B27" s="21" t="s">
        <v>7</v>
      </c>
      <c r="C27" s="20">
        <v>911893.52</v>
      </c>
      <c r="D27" s="20">
        <v>68884</v>
      </c>
    </row>
    <row r="28" spans="1:4" s="18" customFormat="1" ht="19" customHeight="1">
      <c r="A28" s="34"/>
      <c r="B28" s="21" t="s">
        <v>8</v>
      </c>
      <c r="C28" s="20"/>
      <c r="D28" s="20"/>
    </row>
    <row r="29" spans="1:4" s="18" customFormat="1" ht="73.349999999999994" customHeight="1">
      <c r="A29" s="34" t="s">
        <v>12</v>
      </c>
      <c r="B29" s="16" t="s">
        <v>32</v>
      </c>
      <c r="C29" s="24">
        <f>C30</f>
        <v>900000</v>
      </c>
      <c r="D29" s="24">
        <f>D30</f>
        <v>205118.74</v>
      </c>
    </row>
    <row r="30" spans="1:4" s="18" customFormat="1" ht="19" customHeight="1">
      <c r="A30" s="34"/>
      <c r="B30" s="19" t="s">
        <v>10</v>
      </c>
      <c r="C30" s="20">
        <f>C31+C32+C33</f>
        <v>900000</v>
      </c>
      <c r="D30" s="20">
        <f>D31+D32+D33</f>
        <v>205118.74</v>
      </c>
    </row>
    <row r="31" spans="1:4" s="18" customFormat="1" ht="19" customHeight="1">
      <c r="A31" s="34"/>
      <c r="B31" s="21" t="s">
        <v>5</v>
      </c>
      <c r="C31" s="20">
        <v>0</v>
      </c>
      <c r="D31" s="20">
        <v>0</v>
      </c>
    </row>
    <row r="32" spans="1:4" s="18" customFormat="1" ht="19" customHeight="1">
      <c r="A32" s="34"/>
      <c r="B32" s="21" t="s">
        <v>6</v>
      </c>
      <c r="C32" s="20">
        <v>0</v>
      </c>
      <c r="D32" s="20">
        <v>0</v>
      </c>
    </row>
    <row r="33" spans="1:4" s="18" customFormat="1" ht="19" customHeight="1">
      <c r="A33" s="34"/>
      <c r="B33" s="21" t="s">
        <v>7</v>
      </c>
      <c r="C33" s="20">
        <v>900000</v>
      </c>
      <c r="D33" s="20">
        <v>205118.74</v>
      </c>
    </row>
    <row r="34" spans="1:4" s="18" customFormat="1" ht="19" customHeight="1">
      <c r="A34" s="34"/>
      <c r="B34" s="21" t="s">
        <v>8</v>
      </c>
      <c r="C34" s="20">
        <v>0</v>
      </c>
      <c r="D34" s="20">
        <v>0</v>
      </c>
    </row>
    <row r="35" spans="1:4" s="18" customFormat="1" ht="44.7" customHeight="1">
      <c r="A35" s="34" t="s">
        <v>13</v>
      </c>
      <c r="B35" s="16" t="s">
        <v>33</v>
      </c>
      <c r="C35" s="24">
        <f>C36</f>
        <v>2714500</v>
      </c>
      <c r="D35" s="24">
        <f>D36</f>
        <v>936779.9</v>
      </c>
    </row>
    <row r="36" spans="1:4" s="18" customFormat="1" ht="19" customHeight="1">
      <c r="A36" s="34"/>
      <c r="B36" s="21" t="s">
        <v>10</v>
      </c>
      <c r="C36" s="20">
        <f>C37+C38+C39</f>
        <v>2714500</v>
      </c>
      <c r="D36" s="20">
        <f>D37+D38+D39</f>
        <v>936779.9</v>
      </c>
    </row>
    <row r="37" spans="1:4" s="18" customFormat="1" ht="19" customHeight="1">
      <c r="A37" s="34"/>
      <c r="B37" s="21" t="s">
        <v>5</v>
      </c>
      <c r="C37" s="20">
        <v>0</v>
      </c>
      <c r="D37" s="20">
        <v>0</v>
      </c>
    </row>
    <row r="38" spans="1:4" s="18" customFormat="1" ht="19" customHeight="1">
      <c r="A38" s="34"/>
      <c r="B38" s="21" t="s">
        <v>6</v>
      </c>
      <c r="C38" s="20">
        <v>0</v>
      </c>
      <c r="D38" s="20">
        <v>0</v>
      </c>
    </row>
    <row r="39" spans="1:4" s="18" customFormat="1" ht="19" customHeight="1">
      <c r="A39" s="34"/>
      <c r="B39" s="21" t="s">
        <v>7</v>
      </c>
      <c r="C39" s="20">
        <v>2714500</v>
      </c>
      <c r="D39" s="20">
        <v>936779.9</v>
      </c>
    </row>
    <row r="40" spans="1:4" s="18" customFormat="1" ht="19" customHeight="1">
      <c r="A40" s="34"/>
      <c r="B40" s="21" t="s">
        <v>8</v>
      </c>
      <c r="C40" s="20"/>
      <c r="D40" s="20"/>
    </row>
    <row r="41" spans="1:4" s="18" customFormat="1" ht="78.55" customHeight="1">
      <c r="A41" s="34" t="s">
        <v>14</v>
      </c>
      <c r="B41" s="16" t="s">
        <v>34</v>
      </c>
      <c r="C41" s="24">
        <f>C42</f>
        <v>30405351</v>
      </c>
      <c r="D41" s="26">
        <f>D42</f>
        <v>24085364.440000001</v>
      </c>
    </row>
    <row r="42" spans="1:4" s="18" customFormat="1" ht="19" customHeight="1">
      <c r="A42" s="34"/>
      <c r="B42" s="21" t="s">
        <v>10</v>
      </c>
      <c r="C42" s="20">
        <f>C43+C44+C45</f>
        <v>30405351</v>
      </c>
      <c r="D42" s="20">
        <f>D43+D44+D45</f>
        <v>24085364.440000001</v>
      </c>
    </row>
    <row r="43" spans="1:4" s="18" customFormat="1" ht="19" customHeight="1">
      <c r="A43" s="34"/>
      <c r="B43" s="21" t="s">
        <v>16</v>
      </c>
      <c r="C43" s="20">
        <v>0</v>
      </c>
      <c r="D43" s="20">
        <v>0</v>
      </c>
    </row>
    <row r="44" spans="1:4" s="18" customFormat="1" ht="19" customHeight="1">
      <c r="A44" s="34"/>
      <c r="B44" s="21" t="s">
        <v>6</v>
      </c>
      <c r="C44" s="20">
        <v>0</v>
      </c>
      <c r="D44" s="20">
        <v>0</v>
      </c>
    </row>
    <row r="45" spans="1:4" s="18" customFormat="1" ht="19" customHeight="1">
      <c r="A45" s="34"/>
      <c r="B45" s="21" t="s">
        <v>7</v>
      </c>
      <c r="C45" s="20">
        <v>30405351</v>
      </c>
      <c r="D45" s="22">
        <v>24085364.440000001</v>
      </c>
    </row>
    <row r="46" spans="1:4" s="18" customFormat="1" ht="19" customHeight="1">
      <c r="A46" s="34"/>
      <c r="B46" s="21" t="s">
        <v>8</v>
      </c>
      <c r="C46" s="20">
        <v>0</v>
      </c>
      <c r="D46" s="22">
        <v>0</v>
      </c>
    </row>
    <row r="47" spans="1:4" s="18" customFormat="1" ht="51.75" customHeight="1">
      <c r="A47" s="34" t="s">
        <v>15</v>
      </c>
      <c r="B47" s="16" t="s">
        <v>29</v>
      </c>
      <c r="C47" s="17">
        <f>C49+C51+C52</f>
        <v>15425095</v>
      </c>
      <c r="D47" s="17">
        <f>D49+D51+D52</f>
        <v>3969921.4</v>
      </c>
    </row>
    <row r="48" spans="1:4" s="18" customFormat="1" ht="19" customHeight="1">
      <c r="A48" s="34"/>
      <c r="B48" s="21" t="s">
        <v>10</v>
      </c>
      <c r="C48" s="20">
        <f>C49+C50+C51</f>
        <v>15425095</v>
      </c>
      <c r="D48" s="20">
        <f>D49+D50+D51</f>
        <v>3969921.4</v>
      </c>
    </row>
    <row r="49" spans="1:4" s="18" customFormat="1" ht="19" customHeight="1">
      <c r="A49" s="34"/>
      <c r="B49" s="21" t="s">
        <v>5</v>
      </c>
      <c r="C49" s="22">
        <v>11550227</v>
      </c>
      <c r="D49" s="27">
        <v>2725720</v>
      </c>
    </row>
    <row r="50" spans="1:4" s="18" customFormat="1" ht="19" customHeight="1">
      <c r="A50" s="34"/>
      <c r="B50" s="21" t="s">
        <v>6</v>
      </c>
      <c r="C50" s="22">
        <v>0</v>
      </c>
      <c r="D50" s="22">
        <v>0</v>
      </c>
    </row>
    <row r="51" spans="1:4" s="18" customFormat="1" ht="19" customHeight="1">
      <c r="A51" s="34"/>
      <c r="B51" s="21" t="s">
        <v>7</v>
      </c>
      <c r="C51" s="25">
        <v>3874868</v>
      </c>
      <c r="D51" s="25">
        <v>1244201.3999999999</v>
      </c>
    </row>
    <row r="52" spans="1:4" s="18" customFormat="1" ht="19" customHeight="1">
      <c r="A52" s="34"/>
      <c r="B52" s="21" t="s">
        <v>8</v>
      </c>
      <c r="C52" s="25">
        <v>0</v>
      </c>
      <c r="D52" s="25">
        <v>0</v>
      </c>
    </row>
    <row r="53" spans="1:4" s="18" customFormat="1" ht="56.95" customHeight="1">
      <c r="A53" s="34" t="s">
        <v>17</v>
      </c>
      <c r="B53" s="16" t="s">
        <v>35</v>
      </c>
      <c r="C53" s="24">
        <f>C54</f>
        <v>19132038.399999999</v>
      </c>
      <c r="D53" s="17">
        <f>D54</f>
        <v>4224687.4000000004</v>
      </c>
    </row>
    <row r="54" spans="1:4" s="18" customFormat="1" ht="19" customHeight="1">
      <c r="A54" s="34"/>
      <c r="B54" s="21" t="s">
        <v>10</v>
      </c>
      <c r="C54" s="20">
        <f>C55+C56+C57</f>
        <v>19132038.399999999</v>
      </c>
      <c r="D54" s="20">
        <f>D55+D56+D57</f>
        <v>4224687.4000000004</v>
      </c>
    </row>
    <row r="55" spans="1:4" s="18" customFormat="1" ht="19" customHeight="1">
      <c r="A55" s="34"/>
      <c r="B55" s="21" t="s">
        <v>16</v>
      </c>
      <c r="C55" s="20">
        <v>0</v>
      </c>
      <c r="D55" s="22">
        <v>0</v>
      </c>
    </row>
    <row r="56" spans="1:4" s="18" customFormat="1" ht="19" customHeight="1">
      <c r="A56" s="34"/>
      <c r="B56" s="21" t="s">
        <v>6</v>
      </c>
      <c r="C56" s="20">
        <v>0</v>
      </c>
      <c r="D56" s="22">
        <v>0</v>
      </c>
    </row>
    <row r="57" spans="1:4" s="18" customFormat="1" ht="19" customHeight="1">
      <c r="A57" s="34"/>
      <c r="B57" s="21" t="s">
        <v>7</v>
      </c>
      <c r="C57" s="20">
        <v>19132038.399999999</v>
      </c>
      <c r="D57" s="20">
        <v>4224687.4000000004</v>
      </c>
    </row>
    <row r="58" spans="1:4" s="18" customFormat="1" ht="19" customHeight="1">
      <c r="A58" s="34"/>
      <c r="B58" s="21" t="s">
        <v>8</v>
      </c>
      <c r="C58" s="20">
        <v>0</v>
      </c>
      <c r="D58" s="22">
        <v>0</v>
      </c>
    </row>
    <row r="59" spans="1:4" s="18" customFormat="1" ht="41.25" customHeight="1">
      <c r="A59" s="34" t="s">
        <v>18</v>
      </c>
      <c r="B59" s="16" t="s">
        <v>36</v>
      </c>
      <c r="C59" s="24">
        <f>C60</f>
        <v>41493388.079999998</v>
      </c>
      <c r="D59" s="24">
        <f>D60</f>
        <v>16600622.98</v>
      </c>
    </row>
    <row r="60" spans="1:4" s="18" customFormat="1" ht="20.3" customHeight="1">
      <c r="A60" s="34"/>
      <c r="B60" s="21" t="s">
        <v>10</v>
      </c>
      <c r="C60" s="20">
        <f>C61+C62+C63</f>
        <v>41493388.079999998</v>
      </c>
      <c r="D60" s="20">
        <f>D61+D62+D63</f>
        <v>16600622.98</v>
      </c>
    </row>
    <row r="61" spans="1:4" s="28" customFormat="1" ht="17.7">
      <c r="A61" s="34"/>
      <c r="B61" s="21" t="s">
        <v>16</v>
      </c>
      <c r="C61" s="20">
        <v>0</v>
      </c>
      <c r="D61" s="20">
        <v>0</v>
      </c>
    </row>
    <row r="62" spans="1:4" s="18" customFormat="1" ht="22.75" customHeight="1">
      <c r="A62" s="34"/>
      <c r="B62" s="21" t="s">
        <v>6</v>
      </c>
      <c r="C62" s="20">
        <v>0</v>
      </c>
      <c r="D62" s="20">
        <v>0</v>
      </c>
    </row>
    <row r="63" spans="1:4" s="18" customFormat="1" ht="20.3" customHeight="1">
      <c r="A63" s="34"/>
      <c r="B63" s="21" t="s">
        <v>7</v>
      </c>
      <c r="C63" s="20">
        <v>41493388.079999998</v>
      </c>
      <c r="D63" s="20">
        <v>16600622.98</v>
      </c>
    </row>
    <row r="64" spans="1:4" s="18" customFormat="1" ht="19.5" customHeight="1">
      <c r="A64" s="34"/>
      <c r="B64" s="21" t="s">
        <v>8</v>
      </c>
      <c r="C64" s="20">
        <v>0</v>
      </c>
      <c r="D64" s="20">
        <v>0</v>
      </c>
    </row>
    <row r="65" spans="1:4" s="18" customFormat="1" ht="48.45" customHeight="1">
      <c r="A65" s="33" t="s">
        <v>19</v>
      </c>
      <c r="B65" s="16" t="s">
        <v>37</v>
      </c>
      <c r="C65" s="24">
        <f>C66</f>
        <v>9747194.5</v>
      </c>
      <c r="D65" s="29">
        <f>D66</f>
        <v>2490618.9500000002</v>
      </c>
    </row>
    <row r="66" spans="1:4" s="18" customFormat="1" ht="19" customHeight="1">
      <c r="A66" s="33"/>
      <c r="B66" s="21" t="s">
        <v>10</v>
      </c>
      <c r="C66" s="20">
        <f>C67+C68+C69</f>
        <v>9747194.5</v>
      </c>
      <c r="D66" s="20">
        <f>D67+D68+D69</f>
        <v>2490618.9500000002</v>
      </c>
    </row>
    <row r="67" spans="1:4" s="28" customFormat="1" ht="17.7">
      <c r="A67" s="33"/>
      <c r="B67" s="21" t="s">
        <v>16</v>
      </c>
      <c r="C67" s="20">
        <v>0</v>
      </c>
      <c r="D67" s="20">
        <v>0</v>
      </c>
    </row>
    <row r="68" spans="1:4" s="18" customFormat="1" ht="21.8" customHeight="1">
      <c r="A68" s="33"/>
      <c r="B68" s="21" t="s">
        <v>6</v>
      </c>
      <c r="C68" s="20">
        <v>0</v>
      </c>
      <c r="D68" s="20">
        <v>0</v>
      </c>
    </row>
    <row r="69" spans="1:4" s="18" customFormat="1" ht="18" customHeight="1">
      <c r="A69" s="33"/>
      <c r="B69" s="21" t="s">
        <v>7</v>
      </c>
      <c r="C69" s="20">
        <v>9747194.5</v>
      </c>
      <c r="D69" s="20">
        <v>2490618.9500000002</v>
      </c>
    </row>
    <row r="70" spans="1:4" s="18" customFormat="1" ht="16.55" customHeight="1">
      <c r="A70" s="33"/>
      <c r="B70" s="19" t="s">
        <v>8</v>
      </c>
      <c r="C70" s="20">
        <v>0</v>
      </c>
      <c r="D70" s="20">
        <v>0</v>
      </c>
    </row>
    <row r="71" spans="1:4" s="18" customFormat="1" ht="47.8" customHeight="1">
      <c r="A71" s="33" t="s">
        <v>20</v>
      </c>
      <c r="B71" s="16" t="s">
        <v>38</v>
      </c>
      <c r="C71" s="24">
        <f>C72</f>
        <v>1120364</v>
      </c>
      <c r="D71" s="24">
        <f>D72</f>
        <v>422088.69</v>
      </c>
    </row>
    <row r="72" spans="1:4" s="18" customFormat="1" ht="18" customHeight="1">
      <c r="A72" s="33"/>
      <c r="B72" s="21" t="s">
        <v>10</v>
      </c>
      <c r="C72" s="20">
        <f>C73+C74+C75</f>
        <v>1120364</v>
      </c>
      <c r="D72" s="20">
        <f>D73+D74+D75</f>
        <v>422088.69</v>
      </c>
    </row>
    <row r="73" spans="1:4" s="28" customFormat="1" ht="17.7">
      <c r="A73" s="33"/>
      <c r="B73" s="21" t="s">
        <v>16</v>
      </c>
      <c r="C73" s="20">
        <v>0</v>
      </c>
      <c r="D73" s="20">
        <v>0</v>
      </c>
    </row>
    <row r="74" spans="1:4" s="18" customFormat="1" ht="19" customHeight="1">
      <c r="A74" s="33"/>
      <c r="B74" s="21" t="s">
        <v>6</v>
      </c>
      <c r="C74" s="20">
        <v>0</v>
      </c>
      <c r="D74" s="20">
        <v>0</v>
      </c>
    </row>
    <row r="75" spans="1:4" s="18" customFormat="1" ht="19.5" customHeight="1">
      <c r="A75" s="33"/>
      <c r="B75" s="21" t="s">
        <v>7</v>
      </c>
      <c r="C75" s="20">
        <v>1120364</v>
      </c>
      <c r="D75" s="20">
        <v>422088.69</v>
      </c>
    </row>
    <row r="76" spans="1:4" s="18" customFormat="1" ht="18" customHeight="1">
      <c r="A76" s="33"/>
      <c r="B76" s="21" t="s">
        <v>8</v>
      </c>
      <c r="C76" s="20">
        <v>0</v>
      </c>
      <c r="D76" s="30">
        <v>0</v>
      </c>
    </row>
    <row r="77" spans="1:4" s="18" customFormat="1" ht="37" customHeight="1">
      <c r="A77" s="33" t="s">
        <v>21</v>
      </c>
      <c r="B77" s="16" t="s">
        <v>48</v>
      </c>
      <c r="C77" s="24">
        <f>C78</f>
        <v>4660526</v>
      </c>
      <c r="D77" s="24">
        <f>D78</f>
        <v>3177088.6199999996</v>
      </c>
    </row>
    <row r="78" spans="1:4" s="18" customFormat="1" ht="18" customHeight="1">
      <c r="A78" s="33"/>
      <c r="B78" s="21" t="s">
        <v>10</v>
      </c>
      <c r="C78" s="20">
        <f>C79+C80+C81</f>
        <v>4660526</v>
      </c>
      <c r="D78" s="20">
        <f>D79+D80+D81</f>
        <v>3177088.6199999996</v>
      </c>
    </row>
    <row r="79" spans="1:4" s="28" customFormat="1" ht="17.7">
      <c r="A79" s="33"/>
      <c r="B79" s="21" t="s">
        <v>16</v>
      </c>
      <c r="C79" s="20">
        <v>48000</v>
      </c>
      <c r="D79" s="20">
        <v>37913.550000000003</v>
      </c>
    </row>
    <row r="80" spans="1:4" s="18" customFormat="1" ht="18" customHeight="1">
      <c r="A80" s="33"/>
      <c r="B80" s="21" t="s">
        <v>6</v>
      </c>
      <c r="C80" s="20">
        <v>0</v>
      </c>
      <c r="D80" s="20">
        <v>0</v>
      </c>
    </row>
    <row r="81" spans="1:4" s="18" customFormat="1" ht="20.95" customHeight="1">
      <c r="A81" s="33"/>
      <c r="B81" s="21" t="s">
        <v>7</v>
      </c>
      <c r="C81" s="20">
        <v>4612526</v>
      </c>
      <c r="D81" s="20">
        <v>3139175.07</v>
      </c>
    </row>
    <row r="82" spans="1:4" s="18" customFormat="1" ht="17.7">
      <c r="A82" s="33"/>
      <c r="B82" s="21" t="s">
        <v>8</v>
      </c>
      <c r="C82" s="20"/>
      <c r="D82" s="20"/>
    </row>
    <row r="83" spans="1:4" s="18" customFormat="1" ht="56.95" customHeight="1">
      <c r="A83" s="33" t="s">
        <v>22</v>
      </c>
      <c r="B83" s="16" t="s">
        <v>39</v>
      </c>
      <c r="C83" s="17">
        <f>C84+C88</f>
        <v>76384001.829999998</v>
      </c>
      <c r="D83" s="17">
        <f>D84+D88</f>
        <v>24048109.780000001</v>
      </c>
    </row>
    <row r="84" spans="1:4" s="18" customFormat="1" ht="18" customHeight="1">
      <c r="A84" s="33"/>
      <c r="B84" s="21" t="s">
        <v>10</v>
      </c>
      <c r="C84" s="22">
        <f>C85+C86+C87</f>
        <v>76260701.829999998</v>
      </c>
      <c r="D84" s="22">
        <f>D85+D86+D87</f>
        <v>24048109.780000001</v>
      </c>
    </row>
    <row r="85" spans="1:4" s="28" customFormat="1" ht="17.7">
      <c r="A85" s="33"/>
      <c r="B85" s="21" t="s">
        <v>16</v>
      </c>
      <c r="C85" s="22">
        <f>3574593.89+72950.9</f>
        <v>3647544.79</v>
      </c>
      <c r="D85" s="22">
        <v>0</v>
      </c>
    </row>
    <row r="86" spans="1:4" s="18" customFormat="1" ht="16.55" customHeight="1">
      <c r="A86" s="33"/>
      <c r="B86" s="21" t="s">
        <v>6</v>
      </c>
      <c r="C86" s="22">
        <v>6000000</v>
      </c>
      <c r="D86" s="22">
        <v>0</v>
      </c>
    </row>
    <row r="87" spans="1:4" s="18" customFormat="1" ht="18" customHeight="1">
      <c r="A87" s="33"/>
      <c r="B87" s="21" t="s">
        <v>7</v>
      </c>
      <c r="C87" s="22">
        <v>66613157.039999999</v>
      </c>
      <c r="D87" s="22">
        <v>24048109.780000001</v>
      </c>
    </row>
    <row r="88" spans="1:4" s="18" customFormat="1" ht="18" customHeight="1">
      <c r="A88" s="33"/>
      <c r="B88" s="21" t="s">
        <v>8</v>
      </c>
      <c r="C88" s="22">
        <v>123300</v>
      </c>
      <c r="D88" s="22">
        <v>0</v>
      </c>
    </row>
    <row r="89" spans="1:4" s="18" customFormat="1" ht="38.950000000000003" customHeight="1">
      <c r="A89" s="33" t="s">
        <v>23</v>
      </c>
      <c r="B89" s="16" t="s">
        <v>40</v>
      </c>
      <c r="C89" s="17">
        <f>C91+C93</f>
        <v>208144</v>
      </c>
      <c r="D89" s="17">
        <f>D90</f>
        <v>165831.46</v>
      </c>
    </row>
    <row r="90" spans="1:4" s="18" customFormat="1" ht="20.95" customHeight="1">
      <c r="A90" s="33"/>
      <c r="B90" s="21" t="s">
        <v>10</v>
      </c>
      <c r="C90" s="20">
        <f>C91+C92+C93</f>
        <v>208144</v>
      </c>
      <c r="D90" s="20">
        <f>D91+D92+D93</f>
        <v>165831.46</v>
      </c>
    </row>
    <row r="91" spans="1:4" s="28" customFormat="1" ht="17.7">
      <c r="A91" s="33"/>
      <c r="B91" s="21" t="s">
        <v>16</v>
      </c>
      <c r="C91" s="22">
        <v>0</v>
      </c>
      <c r="D91" s="22">
        <v>0</v>
      </c>
    </row>
    <row r="92" spans="1:4" s="18" customFormat="1" ht="23.25" customHeight="1">
      <c r="A92" s="33"/>
      <c r="B92" s="21" t="s">
        <v>6</v>
      </c>
      <c r="C92" s="22">
        <v>0</v>
      </c>
      <c r="D92" s="22">
        <v>0</v>
      </c>
    </row>
    <row r="93" spans="1:4" s="18" customFormat="1" ht="19" customHeight="1">
      <c r="A93" s="33"/>
      <c r="B93" s="21" t="s">
        <v>7</v>
      </c>
      <c r="C93" s="22">
        <v>208144</v>
      </c>
      <c r="D93" s="27">
        <v>165831.46</v>
      </c>
    </row>
    <row r="94" spans="1:4" s="18" customFormat="1" ht="17.2" customHeight="1">
      <c r="A94" s="33"/>
      <c r="B94" s="21" t="s">
        <v>8</v>
      </c>
      <c r="C94" s="22">
        <v>0</v>
      </c>
      <c r="D94" s="22">
        <v>0</v>
      </c>
    </row>
    <row r="95" spans="1:4" s="18" customFormat="1" ht="54.35" customHeight="1">
      <c r="A95" s="33" t="s">
        <v>24</v>
      </c>
      <c r="B95" s="16" t="s">
        <v>41</v>
      </c>
      <c r="C95" s="24">
        <f>C96+C100</f>
        <v>296069081.98000002</v>
      </c>
      <c r="D95" s="24">
        <f>D96+D100</f>
        <v>169861581.77000001</v>
      </c>
    </row>
    <row r="96" spans="1:4" s="18" customFormat="1" ht="20.95" customHeight="1">
      <c r="A96" s="33"/>
      <c r="B96" s="21" t="s">
        <v>10</v>
      </c>
      <c r="C96" s="20">
        <f>C97+C98+C99</f>
        <v>134657881.98000002</v>
      </c>
      <c r="D96" s="20">
        <f>D97+D98+D99</f>
        <v>56241982.539999999</v>
      </c>
    </row>
    <row r="97" spans="1:4" s="28" customFormat="1" ht="17.7">
      <c r="A97" s="33"/>
      <c r="B97" s="21" t="s">
        <v>16</v>
      </c>
      <c r="C97" s="31">
        <v>6831336</v>
      </c>
      <c r="D97" s="31">
        <v>2701537.42</v>
      </c>
    </row>
    <row r="98" spans="1:4" s="18" customFormat="1" ht="18" customHeight="1">
      <c r="A98" s="33"/>
      <c r="B98" s="21" t="s">
        <v>6</v>
      </c>
      <c r="C98" s="31">
        <v>481100</v>
      </c>
      <c r="D98" s="31">
        <v>481100</v>
      </c>
    </row>
    <row r="99" spans="1:4" s="18" customFormat="1" ht="18" customHeight="1">
      <c r="A99" s="33"/>
      <c r="B99" s="21" t="s">
        <v>7</v>
      </c>
      <c r="C99" s="20">
        <v>127345445.98</v>
      </c>
      <c r="D99" s="20">
        <v>53059345.119999997</v>
      </c>
    </row>
    <row r="100" spans="1:4" s="18" customFormat="1" ht="19.5" customHeight="1">
      <c r="A100" s="33"/>
      <c r="B100" s="21" t="s">
        <v>8</v>
      </c>
      <c r="C100" s="20">
        <v>161411200</v>
      </c>
      <c r="D100" s="20">
        <v>113619599.23</v>
      </c>
    </row>
    <row r="101" spans="1:4" s="18" customFormat="1" ht="38.15" customHeight="1">
      <c r="A101" s="33" t="s">
        <v>25</v>
      </c>
      <c r="B101" s="16" t="s">
        <v>42</v>
      </c>
      <c r="C101" s="23">
        <f>C102</f>
        <v>78323765.359999999</v>
      </c>
      <c r="D101" s="23">
        <f>D102</f>
        <v>35336813.620000005</v>
      </c>
    </row>
    <row r="102" spans="1:4" s="18" customFormat="1" ht="18" customHeight="1">
      <c r="A102" s="33"/>
      <c r="B102" s="21" t="s">
        <v>10</v>
      </c>
      <c r="C102" s="20">
        <f>C103+C104+C105</f>
        <v>78323765.359999999</v>
      </c>
      <c r="D102" s="20">
        <f>D103+D104+D105</f>
        <v>35336813.620000005</v>
      </c>
    </row>
    <row r="103" spans="1:4" s="28" customFormat="1" ht="17.7">
      <c r="A103" s="33"/>
      <c r="B103" s="21" t="s">
        <v>16</v>
      </c>
      <c r="C103" s="25">
        <v>15341064</v>
      </c>
      <c r="D103" s="25">
        <v>5975735</v>
      </c>
    </row>
    <row r="104" spans="1:4" s="18" customFormat="1" ht="17.2" customHeight="1">
      <c r="A104" s="33"/>
      <c r="B104" s="21" t="s">
        <v>6</v>
      </c>
      <c r="C104" s="25">
        <v>0</v>
      </c>
      <c r="D104" s="20">
        <v>0</v>
      </c>
    </row>
    <row r="105" spans="1:4" s="18" customFormat="1" ht="19.5" customHeight="1">
      <c r="A105" s="33"/>
      <c r="B105" s="21" t="s">
        <v>7</v>
      </c>
      <c r="C105" s="25">
        <v>62982701.359999999</v>
      </c>
      <c r="D105" s="20">
        <v>29361078.620000001</v>
      </c>
    </row>
    <row r="106" spans="1:4" s="18" customFormat="1" ht="17.2" customHeight="1">
      <c r="A106" s="33"/>
      <c r="B106" s="21" t="s">
        <v>8</v>
      </c>
      <c r="C106" s="25">
        <v>0</v>
      </c>
      <c r="D106" s="20">
        <v>0</v>
      </c>
    </row>
    <row r="107" spans="1:4" s="18" customFormat="1" ht="41.25" customHeight="1">
      <c r="A107" s="36" t="s">
        <v>26</v>
      </c>
      <c r="B107" s="16" t="s">
        <v>43</v>
      </c>
      <c r="C107" s="17">
        <f>C108</f>
        <v>1956400</v>
      </c>
      <c r="D107" s="17">
        <f>D108</f>
        <v>907128.27</v>
      </c>
    </row>
    <row r="108" spans="1:4" s="18" customFormat="1" ht="20.95" customHeight="1">
      <c r="A108" s="34"/>
      <c r="B108" s="21" t="s">
        <v>10</v>
      </c>
      <c r="C108" s="20">
        <f>C109+C110+C111</f>
        <v>1956400</v>
      </c>
      <c r="D108" s="20">
        <f>D109+D110+D111</f>
        <v>907128.27</v>
      </c>
    </row>
    <row r="109" spans="1:4" s="28" customFormat="1" ht="21.8" customHeight="1">
      <c r="A109" s="34"/>
      <c r="B109" s="21" t="s">
        <v>5</v>
      </c>
      <c r="C109" s="22">
        <v>0</v>
      </c>
      <c r="D109" s="22">
        <v>0</v>
      </c>
    </row>
    <row r="110" spans="1:4" s="18" customFormat="1" ht="26.2" customHeight="1">
      <c r="A110" s="34"/>
      <c r="B110" s="21" t="s">
        <v>6</v>
      </c>
      <c r="C110" s="22">
        <v>0</v>
      </c>
      <c r="D110" s="22">
        <v>0</v>
      </c>
    </row>
    <row r="111" spans="1:4" s="18" customFormat="1" ht="20.95" customHeight="1">
      <c r="A111" s="34"/>
      <c r="B111" s="21" t="s">
        <v>7</v>
      </c>
      <c r="C111" s="22">
        <v>1956400</v>
      </c>
      <c r="D111" s="22">
        <v>907128.27</v>
      </c>
    </row>
    <row r="112" spans="1:4" s="18" customFormat="1" ht="18" customHeight="1">
      <c r="A112" s="34"/>
      <c r="B112" s="21" t="s">
        <v>8</v>
      </c>
      <c r="C112" s="22">
        <v>0</v>
      </c>
      <c r="D112" s="22">
        <v>0</v>
      </c>
    </row>
    <row r="113" spans="1:4" ht="16.55" customHeight="1">
      <c r="A113" s="12"/>
      <c r="B113" s="2"/>
      <c r="C113" s="3"/>
      <c r="D113" s="13"/>
    </row>
    <row r="114" spans="1:4" ht="33.75" customHeight="1">
      <c r="A114" s="4"/>
      <c r="B114" s="12" t="s">
        <v>46</v>
      </c>
      <c r="C114" s="12" t="s">
        <v>47</v>
      </c>
      <c r="D114" s="12"/>
    </row>
    <row r="115" spans="1:4" ht="15.05" hidden="1" customHeight="1">
      <c r="B115" s="15"/>
      <c r="C115" s="15"/>
      <c r="D115" s="15"/>
    </row>
  </sheetData>
  <mergeCells count="19">
    <mergeCell ref="A95:A100"/>
    <mergeCell ref="A107:A112"/>
    <mergeCell ref="A101:A106"/>
    <mergeCell ref="A89:A94"/>
    <mergeCell ref="A1:D2"/>
    <mergeCell ref="A83:A88"/>
    <mergeCell ref="A77:A82"/>
    <mergeCell ref="A71:A76"/>
    <mergeCell ref="A53:A58"/>
    <mergeCell ref="A29:A34"/>
    <mergeCell ref="A5:A10"/>
    <mergeCell ref="A11:A16"/>
    <mergeCell ref="A17:A22"/>
    <mergeCell ref="A23:A28"/>
    <mergeCell ref="A35:A40"/>
    <mergeCell ref="A41:A46"/>
    <mergeCell ref="A47:A52"/>
    <mergeCell ref="A59:A64"/>
    <mergeCell ref="A65:A70"/>
  </mergeCells>
  <pageMargins left="0.7" right="0.11811023622047245" top="0.52" bottom="0.27559055118110237" header="0.35433070866141736" footer="0.27559055118110237"/>
  <pageSetup paperSize="9" scale="60" fitToWidth="2" fitToHeight="2" orientation="portrait" horizontalDpi="180" verticalDpi="180" r:id="rId1"/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2019-07-03T12:10:42Z</dcterms:modified>
</cp:coreProperties>
</file>